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I:\Drives compartilhados\051_FIOCRUZ RONDÔNIA\08_INFRA EMP_C\ENGENHARIAS\AUT_AUTOMAÇÃO\DOCS\"/>
    </mc:Choice>
  </mc:AlternateContent>
  <xr:revisionPtr revIDLastSave="0" documentId="13_ncr:1_{291EE58F-1C1F-4C26-8796-EAB131512CE7}" xr6:coauthVersionLast="45" xr6:coauthVersionMax="45" xr10:uidLastSave="{00000000-0000-0000-0000-000000000000}"/>
  <bookViews>
    <workbookView xWindow="-120" yWindow="-120" windowWidth="38640" windowHeight="15840" xr2:uid="{00000000-000D-0000-FFFF-FFFF00000000}"/>
  </bookViews>
  <sheets>
    <sheet name="OS5" sheetId="3" r:id="rId1"/>
    <sheet name="OS8" sheetId="1" r:id="rId2"/>
    <sheet name="Planilha1" sheetId="2" state="hidden" r:id="rId3"/>
  </sheets>
  <definedNames>
    <definedName name="_xlnm._FilterDatabase" localSheetId="1" hidden="1">'OS8'!$A$8:$G$8</definedName>
    <definedName name="_xlnm.Print_Area" localSheetId="1">'OS8'!$A$1:$H$682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8" i="3" l="1"/>
  <c r="G11" i="3"/>
  <c r="G13" i="3"/>
  <c r="G15" i="3"/>
  <c r="G17" i="3"/>
  <c r="G19" i="3"/>
  <c r="G21" i="3"/>
  <c r="H9" i="3" l="1"/>
  <c r="F9" i="3"/>
  <c r="E9" i="3"/>
  <c r="D9" i="3"/>
  <c r="B9" i="3"/>
  <c r="A134" i="3"/>
  <c r="A68" i="3"/>
  <c r="G55" i="3"/>
  <c r="G53" i="3"/>
  <c r="A48" i="3" s="1"/>
  <c r="G35" i="3"/>
  <c r="G33" i="3"/>
  <c r="G31" i="3"/>
  <c r="G29" i="3"/>
  <c r="G9" i="3" l="1"/>
  <c r="A10" i="3"/>
  <c r="E26" i="2" l="1"/>
  <c r="F26" i="2"/>
  <c r="G26" i="2"/>
  <c r="G11" i="2"/>
  <c r="F11" i="2"/>
  <c r="E11" i="2"/>
  <c r="D11" i="2"/>
  <c r="C11" i="2"/>
  <c r="A11" i="1"/>
  <c r="G551" i="1" l="1"/>
  <c r="G549" i="1"/>
  <c r="G547" i="1"/>
  <c r="G545" i="1"/>
  <c r="G543" i="1"/>
  <c r="G541" i="1"/>
  <c r="G539" i="1"/>
  <c r="G537" i="1"/>
  <c r="G535" i="1"/>
  <c r="G533" i="1"/>
  <c r="G531" i="1"/>
  <c r="G529" i="1"/>
  <c r="G520" i="1"/>
  <c r="G518" i="1"/>
  <c r="G516" i="1"/>
  <c r="G514" i="1"/>
  <c r="G512" i="1"/>
  <c r="G510" i="1"/>
  <c r="G502" i="1"/>
  <c r="G500" i="1"/>
  <c r="G498" i="1"/>
  <c r="G496" i="1"/>
  <c r="G494" i="1"/>
  <c r="G492" i="1"/>
  <c r="G490" i="1"/>
  <c r="G488" i="1"/>
  <c r="G486" i="1"/>
  <c r="G484" i="1"/>
  <c r="G482" i="1"/>
  <c r="G480" i="1"/>
  <c r="G478" i="1"/>
  <c r="G476" i="1"/>
  <c r="G474" i="1"/>
  <c r="G472" i="1"/>
  <c r="G470" i="1"/>
  <c r="G468" i="1"/>
  <c r="G466" i="1"/>
  <c r="G464" i="1"/>
  <c r="G462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B9" i="1"/>
  <c r="A450" i="1" l="1"/>
  <c r="A291" i="1"/>
  <c r="D9" i="1"/>
  <c r="E9" i="1"/>
  <c r="F9" i="1"/>
  <c r="G9" i="1"/>
  <c r="H9" i="1"/>
</calcChain>
</file>

<file path=xl/sharedStrings.xml><?xml version="1.0" encoding="utf-8"?>
<sst xmlns="http://schemas.openxmlformats.org/spreadsheetml/2006/main" count="1148" uniqueCount="1003">
  <si>
    <t>Quadro Automação</t>
  </si>
  <si>
    <t>Quadro controlado</t>
  </si>
  <si>
    <t>Entrada Digital</t>
  </si>
  <si>
    <t>Saída digital</t>
  </si>
  <si>
    <t>Saída analógica</t>
  </si>
  <si>
    <t>Entradas Analógicas</t>
  </si>
  <si>
    <t>MODBUS</t>
  </si>
  <si>
    <t>Total</t>
  </si>
  <si>
    <t>MM-QNB.00.06</t>
  </si>
  <si>
    <t>MM-QNB.00.04</t>
  </si>
  <si>
    <t>MM-QNB.00.05</t>
  </si>
  <si>
    <t>MM-QNB.00.07</t>
  </si>
  <si>
    <t>MM-QAC.00.19</t>
  </si>
  <si>
    <t>MM-QDF.00.02</t>
  </si>
  <si>
    <t>MM-QDL.00.01</t>
  </si>
  <si>
    <t>UF-01</t>
  </si>
  <si>
    <t>UF-02</t>
  </si>
  <si>
    <t>UF-03</t>
  </si>
  <si>
    <t>UF-04</t>
  </si>
  <si>
    <t>UF-05</t>
  </si>
  <si>
    <t>UF-06</t>
  </si>
  <si>
    <t>UF-07</t>
  </si>
  <si>
    <t>UF-08</t>
  </si>
  <si>
    <t>UF-09</t>
  </si>
  <si>
    <t>UF-10</t>
  </si>
  <si>
    <t>UF-11</t>
  </si>
  <si>
    <t>UF-12</t>
  </si>
  <si>
    <t>UF-13</t>
  </si>
  <si>
    <t>UF-14</t>
  </si>
  <si>
    <t>UF-15</t>
  </si>
  <si>
    <t>UF-16</t>
  </si>
  <si>
    <t>UF-17</t>
  </si>
  <si>
    <t>UF-18</t>
  </si>
  <si>
    <t>STATUS ELEV</t>
  </si>
  <si>
    <t>CONT. DE ACESSO 01</t>
  </si>
  <si>
    <t>CONT. DE ACESSO 02</t>
  </si>
  <si>
    <t>CONT. DE ACESSO 03</t>
  </si>
  <si>
    <t>CONT. DE ACESSO 04</t>
  </si>
  <si>
    <t>CONT. DE ACESSO 05</t>
  </si>
  <si>
    <t>STATUS FOTOPERIODO 01</t>
  </si>
  <si>
    <t>STATUS TOMADA 01</t>
  </si>
  <si>
    <t>STATUS REED 15</t>
  </si>
  <si>
    <t>STATUS REED 16</t>
  </si>
  <si>
    <t>ACIONA FOTOPERDIODO 01</t>
  </si>
  <si>
    <t>ACIONA TOMADA 01</t>
  </si>
  <si>
    <t>CICLO INVERTIDO</t>
  </si>
  <si>
    <t>CONTROLADORA DE ACESSO</t>
  </si>
  <si>
    <t>ELEVADOR</t>
  </si>
  <si>
    <t>ULTRAFREEZERS</t>
  </si>
  <si>
    <t>MULTIMEDIDORES</t>
  </si>
  <si>
    <t>STATUSREED 01</t>
  </si>
  <si>
    <t>STATUSREED 02</t>
  </si>
  <si>
    <t>STATUSREED 03</t>
  </si>
  <si>
    <t>STATUSREED 04</t>
  </si>
  <si>
    <t>STATUSREED 05</t>
  </si>
  <si>
    <t>STATUSREED 06</t>
  </si>
  <si>
    <t>STATUSREED 07</t>
  </si>
  <si>
    <t>STATUSREED 08</t>
  </si>
  <si>
    <t>STATUSREED 09</t>
  </si>
  <si>
    <t>STATUSREED 10</t>
  </si>
  <si>
    <t>STATUSREED 11</t>
  </si>
  <si>
    <t>STATUSREED 12</t>
  </si>
  <si>
    <t>STATUSREED 13</t>
  </si>
  <si>
    <t>STATUSREED 14</t>
  </si>
  <si>
    <t>STATUSREED 17</t>
  </si>
  <si>
    <t>STATUSREED 18</t>
  </si>
  <si>
    <t>STATUSREED 19</t>
  </si>
  <si>
    <t>STATUSREED 20</t>
  </si>
  <si>
    <t>STATUSREED 21</t>
  </si>
  <si>
    <t>STATUSREED 22</t>
  </si>
  <si>
    <t>STATUSREED 23</t>
  </si>
  <si>
    <t>STATUSREED 24</t>
  </si>
  <si>
    <t>STATUSREED 25</t>
  </si>
  <si>
    <t>STATUSREED 26</t>
  </si>
  <si>
    <t>STATUSREED 27</t>
  </si>
  <si>
    <t>STATUSREED 28</t>
  </si>
  <si>
    <t>STATUSREED 29</t>
  </si>
  <si>
    <t>STATUSREED 30</t>
  </si>
  <si>
    <t>STATUSREED 31</t>
  </si>
  <si>
    <t>STATUSREED 32</t>
  </si>
  <si>
    <t>STATUSREED 33</t>
  </si>
  <si>
    <t>STATUSREED 34</t>
  </si>
  <si>
    <t>STATUSREED 35</t>
  </si>
  <si>
    <t>STATUSREED 36</t>
  </si>
  <si>
    <t>STATUSREED 37</t>
  </si>
  <si>
    <t>STATUSREED 38</t>
  </si>
  <si>
    <t>STATUSREED 39</t>
  </si>
  <si>
    <t>STATUSREED 40</t>
  </si>
  <si>
    <t>STATUSREED 41</t>
  </si>
  <si>
    <t>STATUSREED 42</t>
  </si>
  <si>
    <t>STATUSREED 43</t>
  </si>
  <si>
    <t>STATUSREED 44</t>
  </si>
  <si>
    <t>STATUSREED 45</t>
  </si>
  <si>
    <t>STATUSREED 46</t>
  </si>
  <si>
    <t>REED SWITCH - PORTA ABERTA</t>
  </si>
  <si>
    <t>SENSORES DE AMBIENTE</t>
  </si>
  <si>
    <t>STATUSREED 47</t>
  </si>
  <si>
    <t>TUT-01</t>
  </si>
  <si>
    <t>PT-01</t>
  </si>
  <si>
    <t>TUT-02</t>
  </si>
  <si>
    <t>PT-02</t>
  </si>
  <si>
    <t>TUT-03</t>
  </si>
  <si>
    <t>PT-03</t>
  </si>
  <si>
    <t>TUT-04</t>
  </si>
  <si>
    <t>PT-04</t>
  </si>
  <si>
    <t>TUT-05</t>
  </si>
  <si>
    <t>PT-05</t>
  </si>
  <si>
    <t>TUT-06</t>
  </si>
  <si>
    <t>PT-06</t>
  </si>
  <si>
    <t>TUT-07</t>
  </si>
  <si>
    <t>PT-07</t>
  </si>
  <si>
    <t>TUT-08</t>
  </si>
  <si>
    <t>PT-08</t>
  </si>
  <si>
    <t>TUT-09</t>
  </si>
  <si>
    <t>PT-09</t>
  </si>
  <si>
    <t>TUT-10</t>
  </si>
  <si>
    <t>PT-10</t>
  </si>
  <si>
    <t>TUT-11</t>
  </si>
  <si>
    <t>PT-11</t>
  </si>
  <si>
    <t>TUT-12</t>
  </si>
  <si>
    <t>PT-12</t>
  </si>
  <si>
    <t>TUT-13</t>
  </si>
  <si>
    <t>PT-13</t>
  </si>
  <si>
    <t>TUT-14</t>
  </si>
  <si>
    <t>PT-14</t>
  </si>
  <si>
    <t>TUT-15</t>
  </si>
  <si>
    <t>PT-15</t>
  </si>
  <si>
    <t>TUT-16</t>
  </si>
  <si>
    <t>PT-16</t>
  </si>
  <si>
    <t>TUT-17</t>
  </si>
  <si>
    <t>PT-17</t>
  </si>
  <si>
    <t>TUT-18</t>
  </si>
  <si>
    <t>PT-18</t>
  </si>
  <si>
    <t>TUT-19</t>
  </si>
  <si>
    <t>PT-19</t>
  </si>
  <si>
    <t>TUT-20</t>
  </si>
  <si>
    <t>PT-20</t>
  </si>
  <si>
    <t>TUT-21</t>
  </si>
  <si>
    <t>PT-21</t>
  </si>
  <si>
    <t>TUT-22</t>
  </si>
  <si>
    <t>PT-22</t>
  </si>
  <si>
    <t>TUT-23</t>
  </si>
  <si>
    <t>PT-23</t>
  </si>
  <si>
    <t>TUT-24</t>
  </si>
  <si>
    <t>PT-24</t>
  </si>
  <si>
    <t>TUT-25</t>
  </si>
  <si>
    <t>PT-25</t>
  </si>
  <si>
    <t>TUT-26</t>
  </si>
  <si>
    <t>PT-26</t>
  </si>
  <si>
    <t>TUT-27</t>
  </si>
  <si>
    <t>PT-27</t>
  </si>
  <si>
    <t>TUT-28</t>
  </si>
  <si>
    <t>PT-28</t>
  </si>
  <si>
    <t>TUT-29</t>
  </si>
  <si>
    <t>PT-29</t>
  </si>
  <si>
    <t>TUT-30</t>
  </si>
  <si>
    <t>PT-30</t>
  </si>
  <si>
    <t>TUT-31</t>
  </si>
  <si>
    <t>PT-31</t>
  </si>
  <si>
    <t>TUT-32</t>
  </si>
  <si>
    <t>PT-32</t>
  </si>
  <si>
    <t>TUT-33</t>
  </si>
  <si>
    <t>PT-33</t>
  </si>
  <si>
    <t>TUT-34</t>
  </si>
  <si>
    <t>PT-34</t>
  </si>
  <si>
    <t>TUT-35</t>
  </si>
  <si>
    <t>PT-35</t>
  </si>
  <si>
    <t>TUT-36</t>
  </si>
  <si>
    <t>PT-36</t>
  </si>
  <si>
    <t>TUT-37</t>
  </si>
  <si>
    <t>PT-37</t>
  </si>
  <si>
    <t>TUT-38</t>
  </si>
  <si>
    <t>PT-38</t>
  </si>
  <si>
    <t>TUT-39</t>
  </si>
  <si>
    <t>PT-39</t>
  </si>
  <si>
    <t>TUT-40</t>
  </si>
  <si>
    <t>PT-40</t>
  </si>
  <si>
    <t>TUT-41</t>
  </si>
  <si>
    <t>PT-41</t>
  </si>
  <si>
    <t>TUT-42</t>
  </si>
  <si>
    <t>PT-42</t>
  </si>
  <si>
    <t>TUT-43</t>
  </si>
  <si>
    <t>PT-43</t>
  </si>
  <si>
    <t>TUT-44</t>
  </si>
  <si>
    <t>PT-44</t>
  </si>
  <si>
    <t>TUT-45</t>
  </si>
  <si>
    <t>PT-45</t>
  </si>
  <si>
    <t>TUT-46</t>
  </si>
  <si>
    <t>PT-46</t>
  </si>
  <si>
    <t>STATUSREED 48</t>
  </si>
  <si>
    <t>MM-QAC.00.20</t>
  </si>
  <si>
    <t>MM-QDF.00.03</t>
  </si>
  <si>
    <t>FANCOIL</t>
  </si>
  <si>
    <t>STATUSREED 49</t>
  </si>
  <si>
    <t>STATUSREED 50</t>
  </si>
  <si>
    <t>STATUSREED 51</t>
  </si>
  <si>
    <t>STATUSREED 52</t>
  </si>
  <si>
    <t>STATUSREED 53</t>
  </si>
  <si>
    <t>STATUSREED 54</t>
  </si>
  <si>
    <t>STATUSREED 55</t>
  </si>
  <si>
    <t>STATUSREED 56</t>
  </si>
  <si>
    <t>STATUSREED 57</t>
  </si>
  <si>
    <t>STATUSREED 58</t>
  </si>
  <si>
    <t>STATUSREED 59</t>
  </si>
  <si>
    <t>STATUSREED 60</t>
  </si>
  <si>
    <t>STATUSREED 61</t>
  </si>
  <si>
    <t>STATUSREED 62</t>
  </si>
  <si>
    <t>STATUSREED 63</t>
  </si>
  <si>
    <t>STATUSREED 64</t>
  </si>
  <si>
    <t>STATUSREED 65</t>
  </si>
  <si>
    <t>STATUSREED 66</t>
  </si>
  <si>
    <t>STATUSREED 67</t>
  </si>
  <si>
    <t>STATUSREED 68</t>
  </si>
  <si>
    <t>STATUSREED 69</t>
  </si>
  <si>
    <t>STATUSREED 70</t>
  </si>
  <si>
    <t>STATUSREED 71</t>
  </si>
  <si>
    <t>TUT-47</t>
  </si>
  <si>
    <t>PT-47</t>
  </si>
  <si>
    <t>TUT-48</t>
  </si>
  <si>
    <t>PT-48</t>
  </si>
  <si>
    <t>TUT-49</t>
  </si>
  <si>
    <t>PT-49</t>
  </si>
  <si>
    <t>TUT-50</t>
  </si>
  <si>
    <t>PT-50</t>
  </si>
  <si>
    <t>TUT-51</t>
  </si>
  <si>
    <t>PT-51</t>
  </si>
  <si>
    <t>TUT-52</t>
  </si>
  <si>
    <t>PT-52</t>
  </si>
  <si>
    <t>TUT-53</t>
  </si>
  <si>
    <t>PT-53</t>
  </si>
  <si>
    <t>TUT-54</t>
  </si>
  <si>
    <t>PT-54</t>
  </si>
  <si>
    <t>TUT-55</t>
  </si>
  <si>
    <t>PT-55</t>
  </si>
  <si>
    <t>TUT-56</t>
  </si>
  <si>
    <t>PT-56</t>
  </si>
  <si>
    <t>TUT-57</t>
  </si>
  <si>
    <t>PT-57</t>
  </si>
  <si>
    <t>TUT-58</t>
  </si>
  <si>
    <t>PT-58</t>
  </si>
  <si>
    <t>TUT-59</t>
  </si>
  <si>
    <t>PT-59</t>
  </si>
  <si>
    <t>TUT-60</t>
  </si>
  <si>
    <t>PT-60</t>
  </si>
  <si>
    <t>TUT-61</t>
  </si>
  <si>
    <t>PT-61</t>
  </si>
  <si>
    <t>TUT-62</t>
  </si>
  <si>
    <t>PT-62</t>
  </si>
  <si>
    <t>TUT-63</t>
  </si>
  <si>
    <t>PT-63</t>
  </si>
  <si>
    <t>TUT-64</t>
  </si>
  <si>
    <t>PT-64</t>
  </si>
  <si>
    <t>TUT-65</t>
  </si>
  <si>
    <t>PT-65</t>
  </si>
  <si>
    <t>TUT-66</t>
  </si>
  <si>
    <t>PT-66</t>
  </si>
  <si>
    <t>UF-19</t>
  </si>
  <si>
    <t>UF-20</t>
  </si>
  <si>
    <t>UF-21</t>
  </si>
  <si>
    <t>UF-22</t>
  </si>
  <si>
    <t>UF-23</t>
  </si>
  <si>
    <t>UF-24</t>
  </si>
  <si>
    <t>UF-25</t>
  </si>
  <si>
    <t>UF-26</t>
  </si>
  <si>
    <t>UF-27</t>
  </si>
  <si>
    <t>UF-28</t>
  </si>
  <si>
    <t>UF-29</t>
  </si>
  <si>
    <t>UF-30</t>
  </si>
  <si>
    <t>UF-31</t>
  </si>
  <si>
    <t>UF-32</t>
  </si>
  <si>
    <t>UF-33</t>
  </si>
  <si>
    <t>UF-34</t>
  </si>
  <si>
    <t>UF-35</t>
  </si>
  <si>
    <t>UF-36</t>
  </si>
  <si>
    <t>UF-37</t>
  </si>
  <si>
    <t>MAN/AUT VE-CO-01</t>
  </si>
  <si>
    <t>MAN/AUT VE-CO-02</t>
  </si>
  <si>
    <t>MAN/AUT VE-CO-03</t>
  </si>
  <si>
    <t>MAN/AUT VE-CO-04</t>
  </si>
  <si>
    <t>MAN/AUT VE-CO-05</t>
  </si>
  <si>
    <t>MAN/AUT VE-CO-06</t>
  </si>
  <si>
    <t>MAN/AUT VE-CO-07</t>
  </si>
  <si>
    <t>MAN/AUT VE-CO-08</t>
  </si>
  <si>
    <t>MAN/AUT VE-CO-10</t>
  </si>
  <si>
    <t>MAN/AUT VE-CO-11</t>
  </si>
  <si>
    <t>MAN/AUT VE-CO-12</t>
  </si>
  <si>
    <t>MAN/AUT VE-CO-13</t>
  </si>
  <si>
    <t>MAN/AUT VE-CO-14</t>
  </si>
  <si>
    <t>MAN/AUT VE-CO-15</t>
  </si>
  <si>
    <t>MAN/AUT VE-CO-16</t>
  </si>
  <si>
    <t>MAN/AUT VE-CO-17</t>
  </si>
  <si>
    <t>MAN/AUT VE-CO-09/09A</t>
  </si>
  <si>
    <t>ACIONA VE-CO-01</t>
  </si>
  <si>
    <t>ACIONA VE-CO-02</t>
  </si>
  <si>
    <t>ACIONA VE-CO-03</t>
  </si>
  <si>
    <t>ACIONA VE-CO-04</t>
  </si>
  <si>
    <t>ACIONA VE-CO-05</t>
  </si>
  <si>
    <t>ACIONA VE-CO-06</t>
  </si>
  <si>
    <t>ACIONA VE-CO-07</t>
  </si>
  <si>
    <t>ACIONA VE-CO-08</t>
  </si>
  <si>
    <t>ACIONA O-09/09A</t>
  </si>
  <si>
    <t>ACIONA VE-CO-10</t>
  </si>
  <si>
    <t>ACIONA VE-CO-11</t>
  </si>
  <si>
    <t>ACIONA VE-CO-12</t>
  </si>
  <si>
    <t>ACIONA VE-CO-13</t>
  </si>
  <si>
    <t>ACIONA VE-CO-14</t>
  </si>
  <si>
    <t>ACIONA VE-CO-15</t>
  </si>
  <si>
    <t>ACIONA VE-CO-16</t>
  </si>
  <si>
    <t>ACIONA VE-CO-17</t>
  </si>
  <si>
    <t>COM ANA RESIST FC-CO-01</t>
  </si>
  <si>
    <t>COM ANA RESIST FC-CO-02</t>
  </si>
  <si>
    <t>COM ANA RESIST FC-CO-03</t>
  </si>
  <si>
    <t>COM ANA RESIST FC-CO-04</t>
  </si>
  <si>
    <t>COM ANA RESIST FC-CO-05</t>
  </si>
  <si>
    <t>COM ANA RESIST FC-CO-06</t>
  </si>
  <si>
    <t>COM ANA RESIST FC-CO-07</t>
  </si>
  <si>
    <t>COM ANA RESIST FC-CO-08/08A</t>
  </si>
  <si>
    <t>COM ANA RESIST FC-CO-09</t>
  </si>
  <si>
    <t>COM ANA RESIST FC-CO-10</t>
  </si>
  <si>
    <t>COM ANA RESIST FC-CO-11</t>
  </si>
  <si>
    <t>COM ANA RESIST FC-CO-12</t>
  </si>
  <si>
    <t>COM ANA RESIST FC-CO-13</t>
  </si>
  <si>
    <t>VENTILADORES (EXAUSTORES)</t>
  </si>
  <si>
    <t>STATUS FALHA VE-CO-01</t>
  </si>
  <si>
    <t>STATUS FALHA VE-CO-17</t>
  </si>
  <si>
    <t>STATUS FALHA VE-CO-16</t>
  </si>
  <si>
    <t>STATUS FALHA VE-CO-02</t>
  </si>
  <si>
    <t>STATUS FALHA VE-CO-03</t>
  </si>
  <si>
    <t>STATUS FALHA VE-CO-04</t>
  </si>
  <si>
    <t>STATUS FALHA VE-CO-05</t>
  </si>
  <si>
    <t>STATUS FALHA VE-CO-06</t>
  </si>
  <si>
    <t>STATUS FALHA VE-CO-07</t>
  </si>
  <si>
    <t>STATUS FALHA VE-CO-08</t>
  </si>
  <si>
    <t>STATUS FALHA VE-CO-09/9A</t>
  </si>
  <si>
    <t>STATUS FALHA VE-CO-10</t>
  </si>
  <si>
    <t>STATUS FALHA VE-CO-11</t>
  </si>
  <si>
    <t>STATUS FALHA VE-CO-12</t>
  </si>
  <si>
    <t>STATUS FALHA VE-CO-13</t>
  </si>
  <si>
    <t>STATUS FALHA VE-CO-15</t>
  </si>
  <si>
    <t>STATUS FALHA VE-CO-14</t>
  </si>
  <si>
    <t>STATUS FALHA PRESSURIZADOR 01</t>
  </si>
  <si>
    <t>STATUS FALHA PRESSURIZADOR 02</t>
  </si>
  <si>
    <t>STATUS FALHA VÁCUO 01</t>
  </si>
  <si>
    <t>STATUS FALHA VÁCUO 02</t>
  </si>
  <si>
    <t>PRESSURIZADOR E VÁCUO</t>
  </si>
  <si>
    <t>MAN/AUT FC-CO-01</t>
  </si>
  <si>
    <t>ACIONA FC-CO-01</t>
  </si>
  <si>
    <t>MAN/AUT FC-CO-02</t>
  </si>
  <si>
    <t>ACIONA FC-CO-02</t>
  </si>
  <si>
    <t>MAN/AUT FC-CO-03</t>
  </si>
  <si>
    <t>ACIONA FC-CO-03</t>
  </si>
  <si>
    <t>MAN/AUT FC-CO-04</t>
  </si>
  <si>
    <t>ACIONA FC-CO-04</t>
  </si>
  <si>
    <t>MAN/AUT FC-CO-05</t>
  </si>
  <si>
    <t>ACIONA FC-CO-05</t>
  </si>
  <si>
    <t>MAN/AUT FC-CO-06</t>
  </si>
  <si>
    <t>ACIONA FC-CO-06</t>
  </si>
  <si>
    <t>MAN/AUT FC-CO-07</t>
  </si>
  <si>
    <t>ACIONA FC-CO-07</t>
  </si>
  <si>
    <t>MAN/AUT FC-CO-09</t>
  </si>
  <si>
    <t>ACIONA FC-CO-09</t>
  </si>
  <si>
    <t>MAN/AUT FC-CO-10</t>
  </si>
  <si>
    <t>ACIONA FC-CO-10</t>
  </si>
  <si>
    <t>MAN/AUT FC-CO-11</t>
  </si>
  <si>
    <t>ACIONA FC-CO-11</t>
  </si>
  <si>
    <t>MAN/AUT FC-CO-12</t>
  </si>
  <si>
    <t>ACIONA FC-CO-12</t>
  </si>
  <si>
    <t>MAN/AUT FC-CO-13</t>
  </si>
  <si>
    <t>ACIONA FC-CO-13</t>
  </si>
  <si>
    <t>MAN/AUT FC-CO-14</t>
  </si>
  <si>
    <t>ACIONA FC-CO-14</t>
  </si>
  <si>
    <t>MAN/AUT FC-CO-15</t>
  </si>
  <si>
    <t>ACIONA FC-CO-15</t>
  </si>
  <si>
    <t>MAN/AUT FC-CO-16</t>
  </si>
  <si>
    <t>ACIONA FC-CO-16</t>
  </si>
  <si>
    <t>MAN/AUT FC-CO-08/08A</t>
  </si>
  <si>
    <t>MAN/AUT FC-CO-17/17A</t>
  </si>
  <si>
    <t>MAN/AUT FC-CO-18/18A</t>
  </si>
  <si>
    <t>ACIONA FC-CO-17/17A</t>
  </si>
  <si>
    <t>ACIONA FC-CO-18/18A</t>
  </si>
  <si>
    <t>ACIONA FC-CO-08/08A</t>
  </si>
  <si>
    <t>MAN/AUT VE-CO-18</t>
  </si>
  <si>
    <t>ACIONA VE-CO-18</t>
  </si>
  <si>
    <t>STATUS FALHA VE-CO-18</t>
  </si>
  <si>
    <t>MAN/AUT VE-CO-19</t>
  </si>
  <si>
    <t>ACIONA VE-CO-19</t>
  </si>
  <si>
    <t>STATUS FALHA VE-CO-19</t>
  </si>
  <si>
    <t>MAN/AUT VE-CO-20</t>
  </si>
  <si>
    <t>ACIONA VE-CO-20</t>
  </si>
  <si>
    <t>STATUS FALHA VE-CO-20</t>
  </si>
  <si>
    <t>MAN/AUT VE-CO-21</t>
  </si>
  <si>
    <t>ACIONA VE-CO-21</t>
  </si>
  <si>
    <t>STATUS FALHA VE-CO-21</t>
  </si>
  <si>
    <t>RES. 1 AIR LOCK</t>
  </si>
  <si>
    <t>RES. 2 AIR LOCK</t>
  </si>
  <si>
    <t>RES. 3 AIR LOCK</t>
  </si>
  <si>
    <t>RES. 1 CIRC. SUJA</t>
  </si>
  <si>
    <t>RES. 1 PROCEDIMENTO</t>
  </si>
  <si>
    <t>RES. 2 PROCEDIMENTO</t>
  </si>
  <si>
    <t>RES. 3 PROCEDIMENTO</t>
  </si>
  <si>
    <t>RES. 1 LAVAGEM</t>
  </si>
  <si>
    <t>RES. 2 LAVAGEM</t>
  </si>
  <si>
    <t>RES. 3 LAVAGEM</t>
  </si>
  <si>
    <t>RES. 1 CIRC. LIMPA</t>
  </si>
  <si>
    <t>RES. 2 CIRC. LIMPA</t>
  </si>
  <si>
    <t>RES. 3 CIRC. LIMPA</t>
  </si>
  <si>
    <t>RES. CICLO INVERTIDO</t>
  </si>
  <si>
    <t>RES. VEST. SAÍDA</t>
  </si>
  <si>
    <t>RES. 1 DEPÓSITO CAIXA</t>
  </si>
  <si>
    <t>RES. 2 DEPÓSITO CAIXA</t>
  </si>
  <si>
    <t>RES. 3 DEPÓSITO CAIXA</t>
  </si>
  <si>
    <t>RES. 1 DEPÓSITO RAÇÃO</t>
  </si>
  <si>
    <t>RES. 2 DEPÓSITO RAÇÃO</t>
  </si>
  <si>
    <t>RES. 3 DEPÓSITO RAÇÃO</t>
  </si>
  <si>
    <t>RES. 1 MANUTENÇÃO</t>
  </si>
  <si>
    <t>RES. 2 MANUTENÇÃO</t>
  </si>
  <si>
    <t>RES. 3 MANUTENÇÃO</t>
  </si>
  <si>
    <t>RES. ANÁLISE E TESTE COMPORT.</t>
  </si>
  <si>
    <t>RES. VEST. ENTRADA</t>
  </si>
  <si>
    <t>RES. 1 PESQ. ESTRAÇÃO DNA</t>
  </si>
  <si>
    <t>RES. 2 PESQ. ESTRAÇÃO DNA</t>
  </si>
  <si>
    <t>RES. 3 PESQ. ESTRAÇÃO DNA</t>
  </si>
  <si>
    <t>RES. 1 ANTECAMARA</t>
  </si>
  <si>
    <t>RES. 2 ANTECAMARA</t>
  </si>
  <si>
    <t>RES. 3 ANTECAMARA</t>
  </si>
  <si>
    <t>RES. 1 PESQ. PREMIX DNA</t>
  </si>
  <si>
    <t>RES. 2 PESQ. PREMIX DNA</t>
  </si>
  <si>
    <t>RES. 3 PESQ. PREMIX DNA</t>
  </si>
  <si>
    <t>RES. 1 PESQ. PCR DNA</t>
  </si>
  <si>
    <t>RES. 2 PESQ. PCR DNA</t>
  </si>
  <si>
    <t>RES. 3 PESQ. PCR DNA</t>
  </si>
  <si>
    <t>RES. 1 PESQ. PÓS-PCR DNA</t>
  </si>
  <si>
    <t>RES. 2 PESQ. PÓS-PCR DNA</t>
  </si>
  <si>
    <t>RES. 3 PESQ. PÓS-PCR DNA</t>
  </si>
  <si>
    <t>ACIONA RES. 1 AIR LOCK</t>
  </si>
  <si>
    <t>ACIONA RES. 2 AIR LOCK</t>
  </si>
  <si>
    <t>ACIONA RES. 3 AIR LOCK</t>
  </si>
  <si>
    <t>ACIONA RES. 1 CIRC. SUJA</t>
  </si>
  <si>
    <t>ACIONA RES. 1 PROCEDIMENTO</t>
  </si>
  <si>
    <t>ACIONA RES. 2 PROCEDIMENTO</t>
  </si>
  <si>
    <t>ACIONA RES. 3 PROCEDIMENTO</t>
  </si>
  <si>
    <t>ACIONA RES. 1 LAVAGEM</t>
  </si>
  <si>
    <t>ACIONA RES. 2 LAVAGEM</t>
  </si>
  <si>
    <t>ACIONA RES. 3 LAVAGEM</t>
  </si>
  <si>
    <t>ACIONA RES. 1 CIRC. LIMPA</t>
  </si>
  <si>
    <t>ACIONA RES. 2 CIRC. LIMPA</t>
  </si>
  <si>
    <t>ACIONA RES. 3 CIRC. LIMPA</t>
  </si>
  <si>
    <t>ACIONA RES. CICLO INVERTIDO</t>
  </si>
  <si>
    <t>ACIONA RES. VEST. SAÍDA</t>
  </si>
  <si>
    <t>ACIONA RES. 1 DEPÓSITO CAIXA</t>
  </si>
  <si>
    <t>ACIONA RES. 2 DEPÓSITO CAIXA</t>
  </si>
  <si>
    <t>ACIONA RES. 3 DEPÓSITO CAIXA</t>
  </si>
  <si>
    <t>ACIONA RES. 1 DEPÓSITO RAÇÃO</t>
  </si>
  <si>
    <t>ACIONA RES. 2 DEPÓSITO RAÇÃO</t>
  </si>
  <si>
    <t>ACIONA RES. 3 DEPÓSITO RAÇÃO</t>
  </si>
  <si>
    <t>ACIONA RES. 1 MANUTENÇÃO</t>
  </si>
  <si>
    <t>ACIONA RES. 2 MANUTENÇÃO</t>
  </si>
  <si>
    <t>ACIONA RES. 3 MANUTENÇÃO</t>
  </si>
  <si>
    <t>ACIONA RES. ANÁLISE E TESTE COMPORT.</t>
  </si>
  <si>
    <t>ACIONA RES. VEST. ENTRADA</t>
  </si>
  <si>
    <t>ACIONA RES. 1 PESQ. ESTRAÇÃO DNA</t>
  </si>
  <si>
    <t>ACIONA RES. 2 PESQ. ESTRAÇÃO DNA</t>
  </si>
  <si>
    <t>ACIONA RES. 3 PESQ. ESTRAÇÃO DNA</t>
  </si>
  <si>
    <t>ACIONA RES. 1 ANTECAMARA</t>
  </si>
  <si>
    <t>ACIONA RES. 2 ANTECAMARA</t>
  </si>
  <si>
    <t>ACIONA RES. 3 ANTECAMARA</t>
  </si>
  <si>
    <t>ACIONA RES. 1 PESQ. PREMIX DNA</t>
  </si>
  <si>
    <t>ACIONA RES. 2 PESQ. PREMIX DNA</t>
  </si>
  <si>
    <t>ACIONA RES. 3 PESQ. PREMIX DNA</t>
  </si>
  <si>
    <t>ACIONA RES. 1 PESQ. PCR DNA</t>
  </si>
  <si>
    <t>ACIONA RES. 2 PESQ. PCR DNA</t>
  </si>
  <si>
    <t>ACIONA RES. 3 PESQ. PCR DNA</t>
  </si>
  <si>
    <t>ACIONA RES. 1 PESQ. PÓS-PCR DNA</t>
  </si>
  <si>
    <t>ACIONA RES. 2 PESQ. PÓS-PCR DNA</t>
  </si>
  <si>
    <t>ACIONA RES. 3 PESQ. PÓS-PCR DNA</t>
  </si>
  <si>
    <t>RES. ANTECAMARA</t>
  </si>
  <si>
    <t>RES. LAVAGEM / EXPURGO</t>
  </si>
  <si>
    <t>RES. 1 CULTURA VÍRUS</t>
  </si>
  <si>
    <t>RES. 2 CULTURA VÍRUS</t>
  </si>
  <si>
    <t>RES. 3 CULTURA VÍRUS</t>
  </si>
  <si>
    <t>RES. 1 CULTURA CELULAR</t>
  </si>
  <si>
    <t>RES. 2 CULTURA CELULAR</t>
  </si>
  <si>
    <t>RES. 3 CULTURA CELULAR</t>
  </si>
  <si>
    <t>RES. 1 PLATAFORMA MICROSCOPIA</t>
  </si>
  <si>
    <t>RES. 2 PLATAFORMA MICROSCOPIA</t>
  </si>
  <si>
    <t>RES. 3 PLATAFORMA MICROSCOPIA</t>
  </si>
  <si>
    <t>RES. 1 CIRCULAÇÃO</t>
  </si>
  <si>
    <t>RES. 2 CIRCULAÇÃO</t>
  </si>
  <si>
    <t>RES. 3 CIRCULAÇÃO</t>
  </si>
  <si>
    <t>RES. 1 CULTURA BACTÉRIAS</t>
  </si>
  <si>
    <t>RES. 2 CULTURA BACTÉRIAS</t>
  </si>
  <si>
    <t>RES. 3 CULTURA BACTÉRIAS</t>
  </si>
  <si>
    <t>RES. 1 LAB.MICROBIOLOGIA</t>
  </si>
  <si>
    <t>RES. 2 LAB.MICROBIOLOGIA</t>
  </si>
  <si>
    <t>RES. 3 LAB.MICROBIOLOGIA</t>
  </si>
  <si>
    <t>ACIONA RES. ANTECAMARA</t>
  </si>
  <si>
    <t>ACIONA RES. LAVAGEM / EXPURGO</t>
  </si>
  <si>
    <t>ACIONA RES. 1 CULTURA VÍRUS</t>
  </si>
  <si>
    <t>ACIONA RES. 2 CULTURA VÍRUS</t>
  </si>
  <si>
    <t>ACIONA RES. 3 CULTURA VÍRUS</t>
  </si>
  <si>
    <t>ACIONA RES. 1 CULTURA CELULAR</t>
  </si>
  <si>
    <t>ACIONA RES. 2 CULTURA CELULAR</t>
  </si>
  <si>
    <t>ACIONA RES. 3 CULTURA CELULAR</t>
  </si>
  <si>
    <t>ACIONA RES. 1 PLATAFORMA MICROSCOPIA</t>
  </si>
  <si>
    <t>ACIONA RES. 2 PLATAFORMA MICROSCOPIA</t>
  </si>
  <si>
    <t>ACIONA RES. 3 PLATAFORMA MICROSCOPIA</t>
  </si>
  <si>
    <t>ACIONA RES. 1 CIRCULAÇÃO</t>
  </si>
  <si>
    <t>ACIONA RES. 2 CIRCULAÇÃO</t>
  </si>
  <si>
    <t>ACIONA RES. 3 CIRCULAÇÃO</t>
  </si>
  <si>
    <t>ACIONA RES. 1 CULTURA BACTÉRIAS</t>
  </si>
  <si>
    <t>ACIONA RES. 2 CULTURA BACTÉRIAS</t>
  </si>
  <si>
    <t>ACIONA RES. 3 CULTURA BACTÉRIAS</t>
  </si>
  <si>
    <t>ACIONA RES. 1 LAB.MICROBIOLOGIA</t>
  </si>
  <si>
    <t>ACIONA RES. 2 LAB.MICROBIOLOGIA</t>
  </si>
  <si>
    <t>ACIONA RES. 3 LAB.MICROBIOLOGIA</t>
  </si>
  <si>
    <t>MM-QNB.01.10</t>
  </si>
  <si>
    <t>MM-QNB.01.11</t>
  </si>
  <si>
    <t>MM-QNB.01.12</t>
  </si>
  <si>
    <t>MM-QNB.01.13</t>
  </si>
  <si>
    <t>MM-QNB.01.14</t>
  </si>
  <si>
    <t>MM-QNB.01.15</t>
  </si>
  <si>
    <t>MM-QDL.01.08</t>
  </si>
  <si>
    <t>MM-QDF.01.09</t>
  </si>
  <si>
    <t>MM-QAC.01.21</t>
  </si>
  <si>
    <t>MM-QAC.01.22</t>
  </si>
  <si>
    <t>STATUS FC-CO-01</t>
  </si>
  <si>
    <t>STATUS FC-CO-02</t>
  </si>
  <si>
    <t>STATUS FC-CO-03</t>
  </si>
  <si>
    <t>STATUS FC-CO-04</t>
  </si>
  <si>
    <t>STATUS FC-CO-05</t>
  </si>
  <si>
    <t>STATUS FC-CO-06</t>
  </si>
  <si>
    <t>STATUS FC-CO-07</t>
  </si>
  <si>
    <t>STATUS FC-CO-08/8A</t>
  </si>
  <si>
    <t>STATUS FC-CO-09</t>
  </si>
  <si>
    <t>STATUS FC-CO-10</t>
  </si>
  <si>
    <t>STATUS FC-CO-11</t>
  </si>
  <si>
    <t>STATUS FC-CO-12</t>
  </si>
  <si>
    <t>STATUS FC-CO-13</t>
  </si>
  <si>
    <t>STATUS FC-CO-14</t>
  </si>
  <si>
    <t>STATUS FC-CO-15</t>
  </si>
  <si>
    <t>STATUS FC-CO-16</t>
  </si>
  <si>
    <t>STATUS FC-CO-17/17A</t>
  </si>
  <si>
    <t>STATUS FC-CO-18/18A</t>
  </si>
  <si>
    <t>SENSORES DOS EQUIPAMENTOS</t>
  </si>
  <si>
    <t>PDY 01</t>
  </si>
  <si>
    <t>PDY 02</t>
  </si>
  <si>
    <t>PDY 03</t>
  </si>
  <si>
    <t>PDY 04</t>
  </si>
  <si>
    <t>PDY 05</t>
  </si>
  <si>
    <t>PDY 06</t>
  </si>
  <si>
    <t>PDY 07</t>
  </si>
  <si>
    <t>PDY 08</t>
  </si>
  <si>
    <t>PDY 09</t>
  </si>
  <si>
    <t>PDY 10</t>
  </si>
  <si>
    <t>PDY 11</t>
  </si>
  <si>
    <t>PDY 12</t>
  </si>
  <si>
    <t>PDY 13</t>
  </si>
  <si>
    <t>PDY 14</t>
  </si>
  <si>
    <t>PDY 15</t>
  </si>
  <si>
    <t>PDY 16</t>
  </si>
  <si>
    <t>PDY 17</t>
  </si>
  <si>
    <t>PDY 18</t>
  </si>
  <si>
    <t>PDY 19</t>
  </si>
  <si>
    <t>MM-PNB.02.25</t>
  </si>
  <si>
    <t>MM-PNB.02.26</t>
  </si>
  <si>
    <t>MM-PNB.02.27</t>
  </si>
  <si>
    <t>MM-QAC.02.23</t>
  </si>
  <si>
    <t>MM-QAC.02.24</t>
  </si>
  <si>
    <t>MM-QDL.02.16</t>
  </si>
  <si>
    <t>MM-QDF.02.17</t>
  </si>
  <si>
    <t>MM-QEX.02.18</t>
  </si>
  <si>
    <t>MM-PBT.02.28</t>
  </si>
  <si>
    <t>MM-QAC.02.25</t>
  </si>
  <si>
    <t>TT-01</t>
  </si>
  <si>
    <t>TT-02</t>
  </si>
  <si>
    <t>TT-03</t>
  </si>
  <si>
    <t>TT-04</t>
  </si>
  <si>
    <t>TT-05</t>
  </si>
  <si>
    <t>TT-06</t>
  </si>
  <si>
    <t>TT-07</t>
  </si>
  <si>
    <t>TT-08</t>
  </si>
  <si>
    <t>TT-09</t>
  </si>
  <si>
    <t>TT-10</t>
  </si>
  <si>
    <t>TT-11</t>
  </si>
  <si>
    <t>TT-12</t>
  </si>
  <si>
    <t>TT-13</t>
  </si>
  <si>
    <t>TT-14</t>
  </si>
  <si>
    <t>TT-15</t>
  </si>
  <si>
    <t>TT-16</t>
  </si>
  <si>
    <t>TT-17</t>
  </si>
  <si>
    <t>TT-18</t>
  </si>
  <si>
    <t>TT-19</t>
  </si>
  <si>
    <t>TT-20</t>
  </si>
  <si>
    <t>TT-21</t>
  </si>
  <si>
    <t>TT-22</t>
  </si>
  <si>
    <t>TT-23</t>
  </si>
  <si>
    <t>TT-24</t>
  </si>
  <si>
    <t>TT-25</t>
  </si>
  <si>
    <t>TT-26</t>
  </si>
  <si>
    <t>TT-27</t>
  </si>
  <si>
    <t>TT-28</t>
  </si>
  <si>
    <t>TT-29</t>
  </si>
  <si>
    <t>TT-30</t>
  </si>
  <si>
    <t>TT-31</t>
  </si>
  <si>
    <t>TT-32</t>
  </si>
  <si>
    <t>TT-33</t>
  </si>
  <si>
    <t>TT-34</t>
  </si>
  <si>
    <t>TT-35</t>
  </si>
  <si>
    <t>TT-36</t>
  </si>
  <si>
    <t>TT-37</t>
  </si>
  <si>
    <t>TT-38</t>
  </si>
  <si>
    <t>TT-39</t>
  </si>
  <si>
    <t>TT-40</t>
  </si>
  <si>
    <t>TUT-67</t>
  </si>
  <si>
    <t>PT-67</t>
  </si>
  <si>
    <t>TUT-68</t>
  </si>
  <si>
    <t>PT-68</t>
  </si>
  <si>
    <t>TUT-69</t>
  </si>
  <si>
    <t>PT-69</t>
  </si>
  <si>
    <t>TUT-70</t>
  </si>
  <si>
    <t>PT-70</t>
  </si>
  <si>
    <t>TUT-71</t>
  </si>
  <si>
    <t>PT-71</t>
  </si>
  <si>
    <t>TUT-72</t>
  </si>
  <si>
    <t>PT-72</t>
  </si>
  <si>
    <t>TUT-73</t>
  </si>
  <si>
    <t>PT-73</t>
  </si>
  <si>
    <t>TUT-74</t>
  </si>
  <si>
    <t>PT-74</t>
  </si>
  <si>
    <t>TUT-75</t>
  </si>
  <si>
    <t>PT-75</t>
  </si>
  <si>
    <t>TUT-76</t>
  </si>
  <si>
    <t>PT-76</t>
  </si>
  <si>
    <t>TUT-77</t>
  </si>
  <si>
    <t>PT-77</t>
  </si>
  <si>
    <t>TUT-78</t>
  </si>
  <si>
    <t>PT-78</t>
  </si>
  <si>
    <t>TUT-79</t>
  </si>
  <si>
    <t>PT-79</t>
  </si>
  <si>
    <t>TUT-80</t>
  </si>
  <si>
    <t>PT-80</t>
  </si>
  <si>
    <t>TUT-81</t>
  </si>
  <si>
    <t>PT-81</t>
  </si>
  <si>
    <t>TUT-82</t>
  </si>
  <si>
    <t>PT-82</t>
  </si>
  <si>
    <t>TUT-83</t>
  </si>
  <si>
    <t>PT-83</t>
  </si>
  <si>
    <t>TUT-84</t>
  </si>
  <si>
    <t>PT-84</t>
  </si>
  <si>
    <t>TUT-85</t>
  </si>
  <si>
    <t>PT-85</t>
  </si>
  <si>
    <t>TUT-86</t>
  </si>
  <si>
    <t>PT-86</t>
  </si>
  <si>
    <t>PT-87</t>
  </si>
  <si>
    <t>PT-88</t>
  </si>
  <si>
    <t>PT-89</t>
  </si>
  <si>
    <t>PT-90</t>
  </si>
  <si>
    <t>PT-91</t>
  </si>
  <si>
    <t>PT-92</t>
  </si>
  <si>
    <t>PT-93</t>
  </si>
  <si>
    <t>PT-94</t>
  </si>
  <si>
    <t>PT-95</t>
  </si>
  <si>
    <t>PT-96</t>
  </si>
  <si>
    <t>PT-97</t>
  </si>
  <si>
    <t>PT-98</t>
  </si>
  <si>
    <t>PT-99</t>
  </si>
  <si>
    <t>PT-100</t>
  </si>
  <si>
    <t>PT-101</t>
  </si>
  <si>
    <t>PT-102</t>
  </si>
  <si>
    <t>PT-103</t>
  </si>
  <si>
    <t>PT-104</t>
  </si>
  <si>
    <t>PT-105</t>
  </si>
  <si>
    <t>PT-106</t>
  </si>
  <si>
    <t>PT-107</t>
  </si>
  <si>
    <t>PT-108</t>
  </si>
  <si>
    <t>RES. 1 PREPARO ESTERILIZAÇÃO</t>
  </si>
  <si>
    <t>RES. 2 PREPARO ESTERILIZAÇÃO</t>
  </si>
  <si>
    <t>RES. 3 PREPARO ESTERILIZAÇÃO</t>
  </si>
  <si>
    <t>RES. 1 ANOPHELES INFECTORIO</t>
  </si>
  <si>
    <t>RES. 2 ANOPHELES INFECTORIO</t>
  </si>
  <si>
    <t>RES. ANOPHELES ADULTO</t>
  </si>
  <si>
    <t>RES. 1 ANOPHELES EXPERIMENTAÇÃO</t>
  </si>
  <si>
    <t>RES. 2 ANOPHELES EXPERIMENTAÇÃO</t>
  </si>
  <si>
    <t>RES. 3 ANOPHELES EXPERIMENTAÇÃO</t>
  </si>
  <si>
    <t>RES. AEDES CRIAÇÃO</t>
  </si>
  <si>
    <t>RES. ANOPHELES LARVÁRIO</t>
  </si>
  <si>
    <t>RES. CARRAPATOS/FLEBOTOMOS</t>
  </si>
  <si>
    <t>RES. TRIATOMÍNEOS</t>
  </si>
  <si>
    <t>RES. CIRCULAÇÃO</t>
  </si>
  <si>
    <t>RES. AEDES EXPERIM./INFECT.</t>
  </si>
  <si>
    <t>RES. 1 MOSQUITO CAMPO</t>
  </si>
  <si>
    <t>RES. 2 MOSQUITO CAMPO</t>
  </si>
  <si>
    <t>RES. 3 MOSQUITO CAMPO</t>
  </si>
  <si>
    <t>RES. 1 IMAGENS SIST. ÓTICO</t>
  </si>
  <si>
    <t>RES. 2 IMAGENS SIST. ÓTICO</t>
  </si>
  <si>
    <t>RES. 3 IMAGENS SIST. ÓTICO</t>
  </si>
  <si>
    <t>RES. COLEÇÕES</t>
  </si>
  <si>
    <t>RES. 1 PREPARO</t>
  </si>
  <si>
    <t>RES. 2 PREPARO</t>
  </si>
  <si>
    <t>RES. 3 PREPARO</t>
  </si>
  <si>
    <t>RES. 1 ÁREA LABORATORIAL</t>
  </si>
  <si>
    <t>RES. 2 ÁREA LABORATORIAL</t>
  </si>
  <si>
    <t>RES. 3 ÁREA LABORATORIAL</t>
  </si>
  <si>
    <t>RES. 1 EXPR. RECOMBINANTE</t>
  </si>
  <si>
    <t>RES. 2 EXPR. RECOMBINANTE</t>
  </si>
  <si>
    <t>RES. 3 EXPR. RECOMBINANTE</t>
  </si>
  <si>
    <t>ACIONA RES. 1 PREPARO ESTERILIZAÇÃO</t>
  </si>
  <si>
    <t>ACIONA RES. 2 PREPARO ESTERILIZAÇÃO</t>
  </si>
  <si>
    <t>ACIONA RES. 3 PREPARO ESTERILIZAÇÃO</t>
  </si>
  <si>
    <t>ACIONA RES. 1 ANOPHELES INFECTORIO</t>
  </si>
  <si>
    <t>ACIONA RES. 2 ANOPHELES INFECTORIO</t>
  </si>
  <si>
    <t>ACIONA RES. ANOPHELES ADULTO</t>
  </si>
  <si>
    <t>ACIONA RES. 1 ANOPHELES EXPERIMENTAÇÃO</t>
  </si>
  <si>
    <t>ACIONA RES. 2 ANOPHELES EXPERIMENTAÇÃO</t>
  </si>
  <si>
    <t>ACIONA RES. 3 ANOPHELES EXPERIMENTAÇÃO</t>
  </si>
  <si>
    <t>ACIONA RES. AEDES CRIAÇÃO</t>
  </si>
  <si>
    <t>ACIONA RES. ANOPHELES LARVÁRIO</t>
  </si>
  <si>
    <t>ACIONA RES. CARRAPATOS/FLEBOTOMOS</t>
  </si>
  <si>
    <t>ACIONA RES. TRIATOMÍNEOS</t>
  </si>
  <si>
    <t>ACIONA RES. CIRCULAÇÃO</t>
  </si>
  <si>
    <t>ACIONA RES. AEDES EXPERIM./INFECT.</t>
  </si>
  <si>
    <t>ACIONA RES. 1 MOSQUITO CAMPO</t>
  </si>
  <si>
    <t>ACIONA RES. 2 MOSQUITO CAMPO</t>
  </si>
  <si>
    <t>ACIONA RES. 3 MOSQUITO CAMPO</t>
  </si>
  <si>
    <t>ACIONA RES. 1 IMAGENS SIST. ÓTICO</t>
  </si>
  <si>
    <t>ACIONA RES. 2 IMAGENS SIST. ÓTICO</t>
  </si>
  <si>
    <t>ACIONA RES. 3 IMAGENS SIST. ÓTICO</t>
  </si>
  <si>
    <t>ACIONA RES. COLEÇÕES</t>
  </si>
  <si>
    <t>ACIONA RES. 1 PREPARO</t>
  </si>
  <si>
    <t>ACIONA RES. 2 PREPARO</t>
  </si>
  <si>
    <t>ACIONA RES. 3 PREPARO</t>
  </si>
  <si>
    <t>ACIONA RES. 1 ÁREA LABORATORIAL</t>
  </si>
  <si>
    <t>ACIONA RES. 2 ÁREA LABORATORIAL</t>
  </si>
  <si>
    <t>ACIONA RES. 3 ÁREA LABORATORIAL</t>
  </si>
  <si>
    <t>ACIONA RES. 1 EXPR. RECOMBINANTE</t>
  </si>
  <si>
    <t>ACIONA RES. 2 EXPR. RECOMBINANTE</t>
  </si>
  <si>
    <t>ACIONA RES. 3 EXPR. RECOMBINANTE</t>
  </si>
  <si>
    <t>RES. 1 PLATAFORMA CITOMETRIA</t>
  </si>
  <si>
    <t>RES. 1 CULTURA PARASITOS</t>
  </si>
  <si>
    <t>RES. 2 CULTURA PARASITOS</t>
  </si>
  <si>
    <t>RES. 3 CULTURA PARASITOS</t>
  </si>
  <si>
    <t>RES.1 ANTECAMARA</t>
  </si>
  <si>
    <t>RES. 1 ROTINA ESTRAÇÃO RNA</t>
  </si>
  <si>
    <t>RES. 2 ROTINA ESTRAÇÃO RNA</t>
  </si>
  <si>
    <t>RES. 3 ROTINA ESTRAÇÃO RNA</t>
  </si>
  <si>
    <t>RES. 1 ROTINA PREMIX RNA</t>
  </si>
  <si>
    <t>RES. 2 ROTINA PREMIX RNA</t>
  </si>
  <si>
    <t>RES. 3 ROTINA PREMIX RNA</t>
  </si>
  <si>
    <t>RES. 1 LAB. IMUNOLOGIA</t>
  </si>
  <si>
    <t>RES. 2 LAB. IMUNOLOGIA</t>
  </si>
  <si>
    <t>RES. 3 LAB. IMUNOLOGIA</t>
  </si>
  <si>
    <t>RES. 1 ROTINA PCR RNA</t>
  </si>
  <si>
    <t>RES. 2 ROTINA PCR RNA</t>
  </si>
  <si>
    <t>RES. 3 ROTINA PCR RNA</t>
  </si>
  <si>
    <t>RES. 1 ROTINA POS - PCR RNA</t>
  </si>
  <si>
    <t>RES. 2 ROTINA POS - PCR RNA</t>
  </si>
  <si>
    <t>RES. 3 ROTINA POS - PCR RNA</t>
  </si>
  <si>
    <t>DESLIGA FOTOPERDIODO 01</t>
  </si>
  <si>
    <t>STATUS FALHA OSMOSE REVERSA 01</t>
  </si>
  <si>
    <t>STATUS FALHA OSMOSE REVERSA 02</t>
  </si>
  <si>
    <t>RESISTÊNCIA NAS GRELHAS</t>
  </si>
  <si>
    <t>QAC.C00.00.19</t>
  </si>
  <si>
    <t>QAC.C00.00.20</t>
  </si>
  <si>
    <t>QDL.C00.00.01</t>
  </si>
  <si>
    <t>DESLIGA TOMADA 01</t>
  </si>
  <si>
    <t>SDAI</t>
  </si>
  <si>
    <t>STATUS SDAI</t>
  </si>
  <si>
    <t>PROJETO:</t>
  </si>
  <si>
    <t>FIOCRUZ RONDÔNIA</t>
  </si>
  <si>
    <t>TIPO E SUBTIPO DE PROJETO:</t>
  </si>
  <si>
    <t>AUTOMAÇÃO</t>
  </si>
  <si>
    <t>NOME DO BLOCO</t>
  </si>
  <si>
    <t>ENSINO E PESQUISA</t>
  </si>
  <si>
    <t>RESPONSÁVEL:</t>
  </si>
  <si>
    <t>RAPHAEL LEITE</t>
  </si>
  <si>
    <t>NÚMERO DO BLOCO</t>
  </si>
  <si>
    <t>CO-RESPONSÁVEL:</t>
  </si>
  <si>
    <t>FELIPE BARRETO</t>
  </si>
  <si>
    <t>SETOR</t>
  </si>
  <si>
    <t>EDIFICAÇÃO</t>
  </si>
  <si>
    <t>OBJETIVO:</t>
  </si>
  <si>
    <t>CONSTRUÇÃO</t>
  </si>
  <si>
    <t>LISTA DE PONTOS</t>
  </si>
  <si>
    <t>QDF.C00.01.09</t>
  </si>
  <si>
    <t>QAC.C00.01.21</t>
  </si>
  <si>
    <t>QAC.C00.01.22</t>
  </si>
  <si>
    <t>QAU.C00.00.01</t>
  </si>
  <si>
    <t>QAU.C00.01.01</t>
  </si>
  <si>
    <t>QAU.C00.02.01</t>
  </si>
  <si>
    <t>ENTRADA DIGITAL</t>
  </si>
  <si>
    <t>SAÍDA ANALÓGICA</t>
  </si>
  <si>
    <t>ENTRADA ANALÓGICA</t>
  </si>
  <si>
    <t>MOD BUS - RTU</t>
  </si>
  <si>
    <t>QUADRO DE AUTOMAÇÃO</t>
  </si>
  <si>
    <t>PAVIMENTO</t>
  </si>
  <si>
    <t>TÉRREO</t>
  </si>
  <si>
    <t>SUPERIOR</t>
  </si>
  <si>
    <t>TÉCNICO</t>
  </si>
  <si>
    <t>MÓDULO DE ENTRADA DIGITAL - 6ES7521-1BL00-0AB0</t>
  </si>
  <si>
    <t>MÓDULO DE SAÍDA ANALÓGICA - 6ES7532-5HF00-0AB0</t>
  </si>
  <si>
    <t>MÓDULO DE SAÍDA DIGITAL -6ES7522-1BL01-0AB0</t>
  </si>
  <si>
    <t>MÓDULO MODBUS RTU -6ES7540-1AB00-0AA0</t>
  </si>
  <si>
    <t>CONTROLADOR LÓGICO PROGRAMÁVEL / REMOTA</t>
  </si>
  <si>
    <t>TOTAL</t>
  </si>
  <si>
    <t>FONTE DO SISTEMA - 6ES7505-0RA00-0AB0</t>
  </si>
  <si>
    <t>CONTROLADOR LÓGICO PROGRAMÁVEL - 6ES7515-2FM02-0AB0</t>
  </si>
  <si>
    <t>REMOTA - 6ES7155-5AA00-0AA0</t>
  </si>
  <si>
    <t>CARTÃO DE MEMÓRIA - 6ES7954-8LL03-0AA0</t>
  </si>
  <si>
    <t>ACESSÓRIO PARA CONEXÃO DO MÓDULO - 6ES7592-1AM00-0XB0</t>
  </si>
  <si>
    <t>EQUIPAMENTOS</t>
  </si>
  <si>
    <t>C0-01</t>
  </si>
  <si>
    <t>C0-02</t>
  </si>
  <si>
    <t>C0-03</t>
  </si>
  <si>
    <t>C0-04</t>
  </si>
  <si>
    <t>C0-05</t>
  </si>
  <si>
    <t>C0-06</t>
  </si>
  <si>
    <t>C0-07</t>
  </si>
  <si>
    <t>C0-08</t>
  </si>
  <si>
    <t>C0-09</t>
  </si>
  <si>
    <t>MEDIDOR DE GASES - CO2</t>
  </si>
  <si>
    <t>C0-10</t>
  </si>
  <si>
    <t>C0-11</t>
  </si>
  <si>
    <t>MAN/AUT BAG SECUNDÁRIO 01</t>
  </si>
  <si>
    <t>MAN/AUT BAG SECUNDÁRIO 02</t>
  </si>
  <si>
    <t>MAN/AUT BAG SECUNDÁRIO 03</t>
  </si>
  <si>
    <t>MAN/AUT BAG SECUNDÁRIO 04</t>
  </si>
  <si>
    <t>MAN/AUT BAG SECUNDÁRIO 05</t>
  </si>
  <si>
    <t>MAN/AUT BAG SECUNDÁRIO 06</t>
  </si>
  <si>
    <t>MAN/AUT BAG PRIMÁRIO 01</t>
  </si>
  <si>
    <t>MAN/AUT BAG PRIMÁRIO 02</t>
  </si>
  <si>
    <t>MAN/AUT BAG PRIMÁRIO 03</t>
  </si>
  <si>
    <t>MAN/AUT BAG PRIMÁRIO 04</t>
  </si>
  <si>
    <t>MAN/AUT BAG PRIMÁRIO 05</t>
  </si>
  <si>
    <t>MAN/AUT BAG PRIMÁRIO 06</t>
  </si>
  <si>
    <t>STATUS BAG SECUNDÁRIO 01</t>
  </si>
  <si>
    <t>STATUS BAG SECUNDÁRIO 02</t>
  </si>
  <si>
    <t>STATUS BAG SECUNDÁRIO 03</t>
  </si>
  <si>
    <t>STATUS BAG SECUNDÁRIO 04</t>
  </si>
  <si>
    <t>STATUS BAG SECUNDÁRIO 05</t>
  </si>
  <si>
    <t>STATUS BAG SECUNDÁRIO 06</t>
  </si>
  <si>
    <t>ACIONA BAG SECUNDÁRIO 01</t>
  </si>
  <si>
    <t>ACIONA BAG PRIMÁRIO 01</t>
  </si>
  <si>
    <t>ACIONA BAG PRIMÁRIO 06</t>
  </si>
  <si>
    <t>ACIONA BAG PRIMÁRIO 02</t>
  </si>
  <si>
    <t>ACIONA BAG PRIMÁRIO 03</t>
  </si>
  <si>
    <t>ACIONA BAG PRIMÁRIO 04</t>
  </si>
  <si>
    <t>ACIONA BAG PRIMÁRIO 05</t>
  </si>
  <si>
    <t>ACIONA BAG SECUNDÁRIO 06</t>
  </si>
  <si>
    <t>ACIONA BAG SECUNDÁRIO 05</t>
  </si>
  <si>
    <t>ACIONA BAG SECUNDÁRIO 04</t>
  </si>
  <si>
    <t>ACIONA BAG SECUNDÁRIO 03</t>
  </si>
  <si>
    <t>ACIONA BAG SECUNDÁRIO 02</t>
  </si>
  <si>
    <t>MAN/AUT CHILLER 01</t>
  </si>
  <si>
    <t>STATUS CHILLER 01</t>
  </si>
  <si>
    <t>ACIONA CHILLER 01</t>
  </si>
  <si>
    <t>MAN/AUT CHILLER 02</t>
  </si>
  <si>
    <t>ACIONA CHILLER 02</t>
  </si>
  <si>
    <t>STATUS CHILLER 02</t>
  </si>
  <si>
    <t>MAN/AUT CHILLER 03</t>
  </si>
  <si>
    <t>ACIONA CHILLER 03</t>
  </si>
  <si>
    <t>STATUS CHILLER 03</t>
  </si>
  <si>
    <t>MAN/AUT CHILLER 04</t>
  </si>
  <si>
    <t>ACIONA CHILLER 04</t>
  </si>
  <si>
    <t>STATUS CHILLER 04</t>
  </si>
  <si>
    <t>SENSOR DE NÍVEL HIDROST. 01 - TANQUE 01</t>
  </si>
  <si>
    <t>SENSOR DE NÍVEL HIDROST. 02 - TANQUE 02</t>
  </si>
  <si>
    <t>SENSOR DE NÍVEL HIDROST. 03- POTÁVEL 01</t>
  </si>
  <si>
    <t>SENSOR DE NÍVEL HIDROST. 04 - POTÁVEL 02</t>
  </si>
  <si>
    <t>SENSOR DE NÍVEL HIDROST. 05 - REÚSO 01</t>
  </si>
  <si>
    <t>SENSOR DE NÍVEL HIDROST. 06 - REÚSO 02</t>
  </si>
  <si>
    <t>SONDA HIDROSTÁTICA POÇO 01</t>
  </si>
  <si>
    <t>SONDA HIDROSTÁTICA POÇO 02</t>
  </si>
  <si>
    <t>MAN/AUT DOSADORA 01</t>
  </si>
  <si>
    <t>STATUS DOSADORA 01</t>
  </si>
  <si>
    <t>ACIONA DOSADORA 01</t>
  </si>
  <si>
    <t>MAN/AUT DOSADORA 02</t>
  </si>
  <si>
    <t>ACIONA DOSADORA 02</t>
  </si>
  <si>
    <t>STATUS DOSADORA 02</t>
  </si>
  <si>
    <t>MAN/AUT RECALQUE 01</t>
  </si>
  <si>
    <t>STATUS RECALQUE 01</t>
  </si>
  <si>
    <t>ACIONA RECALQUE 01</t>
  </si>
  <si>
    <t>MAN/AUT RECALQUE 02</t>
  </si>
  <si>
    <t>ACIONA RECALQUE 02</t>
  </si>
  <si>
    <t>STATUS RECALQUE 02</t>
  </si>
  <si>
    <t>ACIONA RECALQUE 03</t>
  </si>
  <si>
    <t>MAN/AUT RECALQUE 03</t>
  </si>
  <si>
    <t>ACIONA RECALQUE 04</t>
  </si>
  <si>
    <t>STATUS RECALQUE 03</t>
  </si>
  <si>
    <t>MAN/AUT RECALQUE 04</t>
  </si>
  <si>
    <t>STATUS RECALQUE 04</t>
  </si>
  <si>
    <t>ACIONA VÁLVULA SOLENOÍDE</t>
  </si>
  <si>
    <t>STATUS VÁLVULA SOLENOÍDE</t>
  </si>
  <si>
    <t>HIDRÔMETRO ETA</t>
  </si>
  <si>
    <t>HIDRÔMETRO ENSINO E PESQUISA</t>
  </si>
  <si>
    <t>HIDRÔMETRO APOIO LOGÍSTICO</t>
  </si>
  <si>
    <t>HIDRÔMETRO GUARITA 01</t>
  </si>
  <si>
    <t>HIDRÔMETRO ESTACIONAMENTO</t>
  </si>
  <si>
    <t>HIDRÔMETRO BIOTÉRIO</t>
  </si>
  <si>
    <t>HIDRÔMETRO BLOCO LAB</t>
  </si>
  <si>
    <t>HIDRÔMETRO CAG</t>
  </si>
  <si>
    <t>HIDRÔMETRO SUBESTAÇÃO</t>
  </si>
  <si>
    <t>HIDRÔMETRO GALINHEIRO</t>
  </si>
  <si>
    <t>HIDRÔMETRO ETE</t>
  </si>
  <si>
    <t>HIDRÔMETRO CENTRAL DE RESÍDUOS</t>
  </si>
  <si>
    <t>MAN/AUT BOMBA DE INCÊNDIO 1 E 2</t>
  </si>
  <si>
    <t>STATUS BOMBA DE INCÊNDIO 1</t>
  </si>
  <si>
    <t>STATUS BOMBA DE INCÊNDIO 2</t>
  </si>
  <si>
    <t>MAN/AUT BOMBA JOCKEY 3</t>
  </si>
  <si>
    <t>STATUS BOMBA JOCKEY 3</t>
  </si>
  <si>
    <t>STATUS SENSOR DE FLUXO BOMBA DE INCÊNDIO 1</t>
  </si>
  <si>
    <t>STATUS SENSOR DE FLUXO BOMBA DE INCÊNDIO 2</t>
  </si>
  <si>
    <t>STATUS PRESSOSTATO BOMBA JOCKEY 3</t>
  </si>
  <si>
    <t>STATUS BOMBA DE INCÊNDIO 4</t>
  </si>
  <si>
    <t>STATUS SENSOR DE FLUXO BOMBA DE INCÊNDIO 4</t>
  </si>
  <si>
    <t>STATUS BOMBA DE INCÊNDIO 5</t>
  </si>
  <si>
    <t>MAN/AUT BOMBA DE INCÊNDIO 4 E 5</t>
  </si>
  <si>
    <t>STATUS SENSOR DE FLUXO BOMBA DE INCÊNDIO 5</t>
  </si>
  <si>
    <t>MAN/AUT BOMBA JOCKEY 6</t>
  </si>
  <si>
    <t>STATUS BOMBA JOCKEY 6</t>
  </si>
  <si>
    <t>STATUS PRESSOSTATO BOMBA JOCKEY 6</t>
  </si>
  <si>
    <t>MAN/AUT BOMBA ELEV. ESGOTO 01</t>
  </si>
  <si>
    <t>MAN/AUT BOMBA ELEV. ESGOTO 02</t>
  </si>
  <si>
    <t>STATUS BOMBA ELEV. ESGOTO 01</t>
  </si>
  <si>
    <t>STATUS BOMBA ELEV. ESGOTO 02</t>
  </si>
  <si>
    <t>ETE</t>
  </si>
  <si>
    <t>STATUS CHAVE BÓIA ELEV. ESGOTO</t>
  </si>
  <si>
    <t>MAN/AUT BOMBA DE REÚSO 1 E 2</t>
  </si>
  <si>
    <t>STATUS BOMBA DE REÚSO 1</t>
  </si>
  <si>
    <t>STATUS BOMBA DE REÚSO 2</t>
  </si>
  <si>
    <t>MAN/AUT BOMBA DE IRRIGAÇÃO 1 E 2</t>
  </si>
  <si>
    <t>STATUS BOMBA DE IRRIGAÇÃO 1</t>
  </si>
  <si>
    <t>STATUS BOMBA DE IRRIGAÇÃO 2</t>
  </si>
  <si>
    <t>MAN/AUT BOMBA DE DRENAGEM 1 E 2</t>
  </si>
  <si>
    <t>STATUS BOMBA DE DRENAGEM 1</t>
  </si>
  <si>
    <t>STATUS BOMBA DE DRENAGEM 2</t>
  </si>
  <si>
    <t>ACIONA BOMBA DE REÚSO</t>
  </si>
  <si>
    <t>ACIONA BOMBA DE IRRIGAÇÃO</t>
  </si>
  <si>
    <t>ACIONA BOMBA DE DRENAGEM</t>
  </si>
  <si>
    <t>MAN/AUT BOMBA SUBMERSÍVEL 1 E 2</t>
  </si>
  <si>
    <t>STATUS BOMBA SUBMERSÍVEL 1</t>
  </si>
  <si>
    <t>STATUS BOMBA SUBMERSÍVEL 2</t>
  </si>
  <si>
    <t>STATUS CHAVE BÓIA ETE</t>
  </si>
  <si>
    <t>STATUS SENSOR DE FLUXO ETE</t>
  </si>
  <si>
    <t>CHILLER 01</t>
  </si>
  <si>
    <t>CHILLER 02</t>
  </si>
  <si>
    <t>CHILLER 03</t>
  </si>
  <si>
    <t>CHILLER 04</t>
  </si>
  <si>
    <t>CAG - B06</t>
  </si>
  <si>
    <t>IRRIGAÇÃO E REÚSO - B14</t>
  </si>
  <si>
    <t>ETE - B09</t>
  </si>
  <si>
    <t>COMBATE A INCÊNDIO - B14</t>
  </si>
  <si>
    <t>CABINE DE ENTRADA - B12</t>
  </si>
  <si>
    <t>RELÉ SEPAM</t>
  </si>
  <si>
    <t>SUBESTAÇÃO 01 - B08</t>
  </si>
  <si>
    <t>GERADOR 01</t>
  </si>
  <si>
    <t>GERADOR 02</t>
  </si>
  <si>
    <t>MM PBT.B08.00.02</t>
  </si>
  <si>
    <t>MM PBT.B08.00.01</t>
  </si>
  <si>
    <t>MAN/AUT UC-B08-01A</t>
  </si>
  <si>
    <t>MAN/AUT UC-B08-01B</t>
  </si>
  <si>
    <t>MAN/AUT UC-B08-02A</t>
  </si>
  <si>
    <t>MAN/AUT UC-B08-02B</t>
  </si>
  <si>
    <t>ACIONA UC-B08-02B</t>
  </si>
  <si>
    <t>ACIONA UC-B08-02A</t>
  </si>
  <si>
    <t>ACIONA UC-B08-01A</t>
  </si>
  <si>
    <t>ACIONA UC-B08-01B</t>
  </si>
  <si>
    <t>MAN/AUT EVAP-B08-01</t>
  </si>
  <si>
    <t>STATUS EVAP-B08-01</t>
  </si>
  <si>
    <t>ACIONA EVAP-B08-01</t>
  </si>
  <si>
    <t>MAN/AUT EVAP-B08-02</t>
  </si>
  <si>
    <t>STATUS EVAP-B08-02</t>
  </si>
  <si>
    <t>ACIONA EVAP-B08-02</t>
  </si>
  <si>
    <t>MM QAC.B08.00.08</t>
  </si>
  <si>
    <t>TRANSFORMADOR 01</t>
  </si>
  <si>
    <t>MM QAC.B06.00.01</t>
  </si>
  <si>
    <t>ETA/CASTELO D'ÁGUA - B10</t>
  </si>
  <si>
    <t>MM QDG.B09.00.01</t>
  </si>
  <si>
    <t>MM QBM.B10.00.02</t>
  </si>
  <si>
    <t>MM QDG.B10.00.01</t>
  </si>
  <si>
    <t>MM QDG.B12.00.01</t>
  </si>
  <si>
    <t>MM QBM.B14.00.03</t>
  </si>
  <si>
    <t>MM QBM.B14.00.02</t>
  </si>
  <si>
    <t>MM QDG.B14.00.01</t>
  </si>
  <si>
    <t>MM QDG.B06.00.02</t>
  </si>
  <si>
    <t>QAC.B06.00.01</t>
  </si>
  <si>
    <t>MM QDG.B08.00.07</t>
  </si>
  <si>
    <t>QAC.B08.00.08</t>
  </si>
  <si>
    <t>QDG.B12.00.01</t>
  </si>
  <si>
    <t>QBM.B14.00.02</t>
  </si>
  <si>
    <t>QDG.B09.00.01</t>
  </si>
  <si>
    <t>QBM.B14.00.03</t>
  </si>
  <si>
    <t>QBM.B10.00.02</t>
  </si>
  <si>
    <t>TRANSFORMADOR 02</t>
  </si>
  <si>
    <t>TRANSFORMADOR 03</t>
  </si>
  <si>
    <t>GERADOR 03</t>
  </si>
  <si>
    <t>MM PBT.B08.00.03</t>
  </si>
  <si>
    <t>MEDIDOR DE C02</t>
  </si>
  <si>
    <t>MEDIDOR DE N2</t>
  </si>
  <si>
    <t>MEDIDOR DE O2</t>
  </si>
  <si>
    <t>QDF.C00.02.17</t>
  </si>
  <si>
    <t>QAC.C00.02.23</t>
  </si>
  <si>
    <t>QAC.C00.02.24</t>
  </si>
  <si>
    <t>QEX.C00.02.18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</si>
</sst>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0"/>
      <color theme="1"/>
      <name val="Calibri Light"/>
      <family val="2"/>
    </font>
    <font>
      <b/>
      <sz val="11"/>
      <color theme="1"/>
      <name val="Calibri Light"/>
      <family val="2"/>
      <scheme val="major"/>
    </font>
    <font>
      <b/>
      <sz val="12"/>
      <color theme="0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FF0000"/>
      <name val="Calibri Light"/>
      <family val="2"/>
      <scheme val="major"/>
    </font>
    <font>
      <b/>
      <sz val="11"/>
      <color theme="0"/>
      <name val="Calibri Light"/>
      <family val="2"/>
      <scheme val="major"/>
    </font>
  </fonts>
  <fills count="6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rgb="FF8497B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2" fillId="0" borderId="0"/>
    <xf numFmtId="0" fontId="3" fillId="0" borderId="0"/>
    <xf numFmtId="9" fontId="4" fillId="0" borderId="0" applyFont="0" applyFill="0" applyBorder="0" applyAlignment="0" applyProtection="0"/>
    <xf numFmtId="0" fontId="5" fillId="2" borderId="0" applyNumberFormat="0" applyBorder="0" applyAlignment="0" applyProtection="0"/>
  </cellStyleXfs>
  <cellXfs count="140">
    <xf numFmtId="0" fontId="0" fillId="0" borderId="0" xfId="0"/>
    <xf numFmtId="0" fontId="6" fillId="0" borderId="0" xfId="0" applyFont="1" applyAlignment="1">
      <alignment vertical="center"/>
    </xf>
    <xf numFmtId="49" fontId="7" fillId="0" borderId="0" xfId="0" applyNumberFormat="1" applyFont="1"/>
    <xf numFmtId="49" fontId="8" fillId="0" borderId="32" xfId="0" applyNumberFormat="1" applyFont="1" applyBorder="1" applyAlignment="1">
      <alignment vertical="center"/>
    </xf>
    <xf numFmtId="49" fontId="9" fillId="3" borderId="33" xfId="4" applyNumberFormat="1" applyFont="1" applyFill="1" applyBorder="1" applyAlignment="1">
      <alignment vertical="center"/>
    </xf>
    <xf numFmtId="49" fontId="9" fillId="3" borderId="34" xfId="4" applyNumberFormat="1" applyFont="1" applyFill="1" applyBorder="1" applyAlignment="1">
      <alignment vertical="center"/>
    </xf>
    <xf numFmtId="49" fontId="10" fillId="0" borderId="6" xfId="0" applyNumberFormat="1" applyFont="1" applyBorder="1" applyAlignment="1">
      <alignment horizontal="left" vertical="center"/>
    </xf>
    <xf numFmtId="49" fontId="11" fillId="0" borderId="6" xfId="0" applyNumberFormat="1" applyFont="1" applyBorder="1" applyAlignment="1">
      <alignment horizontal="left" vertical="center" wrapText="1"/>
    </xf>
    <xf numFmtId="49" fontId="11" fillId="0" borderId="6" xfId="0" applyNumberFormat="1" applyFont="1" applyBorder="1" applyAlignment="1">
      <alignment horizontal="left" vertical="center"/>
    </xf>
    <xf numFmtId="0" fontId="12" fillId="0" borderId="0" xfId="0" applyFont="1"/>
    <xf numFmtId="49" fontId="11" fillId="0" borderId="0" xfId="0" applyNumberFormat="1" applyFont="1"/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/>
    </xf>
    <xf numFmtId="0" fontId="12" fillId="0" borderId="2" xfId="0" applyFont="1" applyBorder="1" applyAlignment="1">
      <alignment horizont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4" borderId="10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13" fillId="4" borderId="6" xfId="0" applyFont="1" applyFill="1" applyBorder="1" applyAlignment="1">
      <alignment horizontal="center" vertical="center" wrapText="1"/>
    </xf>
    <xf numFmtId="0" fontId="0" fillId="0" borderId="38" xfId="0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/>
    </xf>
    <xf numFmtId="0" fontId="0" fillId="0" borderId="39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43" xfId="0" applyBorder="1" applyAlignment="1">
      <alignment horizontal="center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4" borderId="6" xfId="0" applyFont="1" applyFill="1" applyBorder="1" applyAlignment="1">
      <alignment horizontal="center"/>
    </xf>
    <xf numFmtId="0" fontId="0" fillId="4" borderId="6" xfId="0" applyFont="1" applyFill="1" applyBorder="1" applyAlignment="1">
      <alignment horizontal="center" vertical="center"/>
    </xf>
    <xf numFmtId="0" fontId="12" fillId="0" borderId="6" xfId="0" applyFont="1" applyBorder="1" applyAlignment="1">
      <alignment vertical="center"/>
    </xf>
    <xf numFmtId="0" fontId="12" fillId="0" borderId="6" xfId="0" applyFont="1" applyBorder="1" applyAlignment="1">
      <alignment horizontal="center" vertical="center"/>
    </xf>
    <xf numFmtId="0" fontId="12" fillId="0" borderId="15" xfId="0" applyFont="1" applyBorder="1" applyAlignment="1">
      <alignment vertical="center"/>
    </xf>
    <xf numFmtId="0" fontId="12" fillId="0" borderId="1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12" fillId="0" borderId="13" xfId="0" applyFont="1" applyBorder="1" applyAlignment="1">
      <alignment vertical="center"/>
    </xf>
    <xf numFmtId="0" fontId="12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17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0" fontId="12" fillId="0" borderId="27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3" fillId="0" borderId="14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2" fillId="0" borderId="29" xfId="0" applyFont="1" applyBorder="1" applyAlignment="1">
      <alignment horizontal="center" vertical="center"/>
    </xf>
    <xf numFmtId="0" fontId="12" fillId="0" borderId="23" xfId="0" applyFont="1" applyBorder="1" applyAlignment="1">
      <alignment horizontal="center" vertical="center"/>
    </xf>
    <xf numFmtId="0" fontId="13" fillId="0" borderId="24" xfId="0" applyFont="1" applyBorder="1" applyAlignment="1">
      <alignment horizontal="center" vertical="center"/>
    </xf>
    <xf numFmtId="0" fontId="13" fillId="0" borderId="6" xfId="2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>
      <alignment horizontal="center" vertical="center"/>
    </xf>
    <xf numFmtId="0" fontId="13" fillId="0" borderId="26" xfId="0" applyFont="1" applyBorder="1" applyAlignment="1">
      <alignment horizontal="center" vertical="center"/>
    </xf>
    <xf numFmtId="49" fontId="18" fillId="3" borderId="34" xfId="4" applyNumberFormat="1" applyFont="1" applyFill="1" applyBorder="1" applyAlignment="1">
      <alignment vertical="center"/>
    </xf>
    <xf numFmtId="49" fontId="12" fillId="0" borderId="0" xfId="0" applyNumberFormat="1" applyFont="1"/>
    <xf numFmtId="0" fontId="12" fillId="0" borderId="30" xfId="1" applyFont="1" applyBorder="1" applyAlignment="1">
      <alignment horizontal="center" vertical="center"/>
    </xf>
    <xf numFmtId="0" fontId="12" fillId="0" borderId="48" xfId="0" applyFont="1" applyBorder="1" applyAlignment="1">
      <alignment vertical="center"/>
    </xf>
    <xf numFmtId="0" fontId="12" fillId="0" borderId="49" xfId="0" applyFont="1" applyBorder="1" applyAlignment="1">
      <alignment vertical="center"/>
    </xf>
    <xf numFmtId="0" fontId="12" fillId="0" borderId="50" xfId="0" applyFont="1" applyBorder="1" applyAlignment="1">
      <alignment horizontal="center" vertical="center"/>
    </xf>
    <xf numFmtId="0" fontId="0" fillId="0" borderId="5" xfId="0" applyFill="1" applyBorder="1" applyAlignment="1">
      <alignment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/>
    </xf>
    <xf numFmtId="0" fontId="0" fillId="0" borderId="37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25" xfId="0" applyFill="1" applyBorder="1" applyAlignment="1">
      <alignment vertical="center" wrapText="1"/>
    </xf>
    <xf numFmtId="0" fontId="0" fillId="0" borderId="25" xfId="0" applyFill="1" applyBorder="1" applyAlignment="1">
      <alignment vertical="center"/>
    </xf>
    <xf numFmtId="0" fontId="0" fillId="0" borderId="20" xfId="0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12" fillId="0" borderId="45" xfId="0" applyFont="1" applyFill="1" applyBorder="1" applyAlignment="1">
      <alignment horizontal="center" vertical="center" wrapText="1"/>
    </xf>
    <xf numFmtId="0" fontId="12" fillId="0" borderId="46" xfId="0" applyFont="1" applyFill="1" applyBorder="1" applyAlignment="1">
      <alignment horizontal="center" vertical="center" wrapText="1"/>
    </xf>
    <xf numFmtId="0" fontId="12" fillId="0" borderId="35" xfId="0" applyFont="1" applyBorder="1" applyAlignment="1">
      <alignment horizontal="center" wrapText="1"/>
    </xf>
    <xf numFmtId="0" fontId="12" fillId="0" borderId="36" xfId="0" applyFont="1" applyBorder="1" applyAlignment="1">
      <alignment horizontal="center" wrapText="1"/>
    </xf>
    <xf numFmtId="49" fontId="12" fillId="0" borderId="33" xfId="0" applyNumberFormat="1" applyFont="1" applyBorder="1" applyAlignment="1">
      <alignment horizontal="left" vertical="center"/>
    </xf>
    <xf numFmtId="49" fontId="12" fillId="0" borderId="34" xfId="0" applyNumberFormat="1" applyFont="1" applyBorder="1" applyAlignment="1">
      <alignment horizontal="left" vertical="center"/>
    </xf>
    <xf numFmtId="0" fontId="13" fillId="4" borderId="35" xfId="0" applyFont="1" applyFill="1" applyBorder="1" applyAlignment="1">
      <alignment horizontal="center" vertical="center" wrapText="1"/>
    </xf>
    <xf numFmtId="0" fontId="13" fillId="4" borderId="36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0" fontId="0" fillId="0" borderId="21" xfId="0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0" fontId="16" fillId="0" borderId="26" xfId="0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0" fontId="16" fillId="0" borderId="28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8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15" fillId="0" borderId="19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21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/>
    </xf>
    <xf numFmtId="0" fontId="14" fillId="0" borderId="11" xfId="0" applyFont="1" applyFill="1" applyBorder="1" applyAlignment="1">
      <alignment horizontal="center" vertical="center"/>
    </xf>
    <xf numFmtId="0" fontId="14" fillId="5" borderId="6" xfId="0" applyFont="1" applyFill="1" applyBorder="1" applyAlignment="1">
      <alignment horizontal="center" vertical="center"/>
    </xf>
  </cellXfs>
  <cellStyles count="5">
    <cellStyle name="60% - Ênfase1" xfId="4" builtinId="32"/>
    <cellStyle name="Normal" xfId="0" builtinId="0"/>
    <cellStyle name="Normal 2" xfId="1" xr:uid="{47C065A1-E881-4D3E-AA0C-B8BB64F2684B}"/>
    <cellStyle name="Normal 3" xfId="2" xr:uid="{E4643872-DD72-4971-9273-2CA4A8C87B86}"/>
    <cellStyle name="Porcentagem 2" xfId="3" xr:uid="{12270D29-DBEE-4F83-ABFF-D68633B6BFD1}"/>
  </cellStyles>
  <dxfs count="8">
    <dxf>
      <font>
        <color rgb="FF9C0006"/>
      </font>
      <fill>
        <patternFill>
          <fgColor rgb="FFFFC7CE"/>
          <bgColor rgb="FFFFC7CE"/>
        </patternFill>
      </fill>
    </dxf>
    <dxf>
      <font>
        <color rgb="FF1F497D"/>
      </font>
      <fill>
        <patternFill>
          <fgColor rgb="FFB8CCE4"/>
          <bgColor rgb="FFB8CCE4"/>
        </patternFill>
      </fill>
    </dxf>
    <dxf>
      <font>
        <color rgb="FF9C6500"/>
      </font>
      <fill>
        <patternFill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rgb="FF9C0006"/>
      </font>
      <fill>
        <patternFill>
          <fgColor rgb="FFFFC7CE"/>
          <bgColor rgb="FFFFC7CE"/>
        </patternFill>
      </fill>
    </dxf>
    <dxf>
      <font>
        <color rgb="FF1F497D"/>
      </font>
      <fill>
        <patternFill>
          <fgColor rgb="FFB8CCE4"/>
          <bgColor rgb="FFB8CCE4"/>
        </patternFill>
      </fill>
    </dxf>
    <dxf>
      <font>
        <color rgb="FF9C6500"/>
      </font>
      <fill>
        <patternFill>
          <fgColor rgb="FFFFEB9C"/>
          <bgColor rgb="FFFFEB9C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133350</xdr:rowOff>
    </xdr:from>
    <xdr:ext cx="2042069" cy="696442"/>
    <xdr:pic>
      <xdr:nvPicPr>
        <xdr:cNvPr id="4" name="Imagem 3">
          <a:extLst>
            <a:ext uri="{FF2B5EF4-FFF2-40B4-BE49-F238E27FC236}">
              <a16:creationId xmlns:a16="http://schemas.microsoft.com/office/drawing/2014/main" id="{BA3C43E1-C7CA-46B7-A004-4912D5E5F9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0" y="133350"/>
          <a:ext cx="2042069" cy="696442"/>
        </a:xfrm>
        <a:prstGeom prst="rect">
          <a:avLst/>
        </a:prstGeom>
      </xdr:spPr>
    </xdr:pic>
    <xdr:clientData/>
  </xdr:oneCellAnchor>
  <xdr:oneCellAnchor>
    <xdr:from>
      <xdr:col>6</xdr:col>
      <xdr:colOff>2200275</xdr:colOff>
      <xdr:row>0</xdr:row>
      <xdr:rowOff>133536</xdr:rowOff>
    </xdr:from>
    <xdr:ext cx="1279101" cy="690176"/>
    <xdr:pic>
      <xdr:nvPicPr>
        <xdr:cNvPr id="5" name="Imagem 4">
          <a:extLst>
            <a:ext uri="{FF2B5EF4-FFF2-40B4-BE49-F238E27FC236}">
              <a16:creationId xmlns:a16="http://schemas.microsoft.com/office/drawing/2014/main" id="{E125D6F6-5F05-4FBB-91B9-F5914656F9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87700" y="133536"/>
          <a:ext cx="1279101" cy="690176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285750</xdr:colOff>
      <xdr:row>0</xdr:row>
      <xdr:rowOff>133350</xdr:rowOff>
    </xdr:from>
    <xdr:ext cx="2042069" cy="696442"/>
    <xdr:pic>
      <xdr:nvPicPr>
        <xdr:cNvPr id="2" name="Imagem 1">
          <a:extLst>
            <a:ext uri="{FF2B5EF4-FFF2-40B4-BE49-F238E27FC236}">
              <a16:creationId xmlns:a16="http://schemas.microsoft.com/office/drawing/2014/main" id="{D0220630-E4EC-424A-8B72-13663542DB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9575" y="133350"/>
          <a:ext cx="2042069" cy="696442"/>
        </a:xfrm>
        <a:prstGeom prst="rect">
          <a:avLst/>
        </a:prstGeom>
      </xdr:spPr>
    </xdr:pic>
    <xdr:clientData/>
  </xdr:oneCellAnchor>
  <xdr:oneCellAnchor>
    <xdr:from>
      <xdr:col>6</xdr:col>
      <xdr:colOff>2200275</xdr:colOff>
      <xdr:row>0</xdr:row>
      <xdr:rowOff>133536</xdr:rowOff>
    </xdr:from>
    <xdr:ext cx="1279101" cy="690176"/>
    <xdr:pic>
      <xdr:nvPicPr>
        <xdr:cNvPr id="3" name="Imagem 2">
          <a:extLst>
            <a:ext uri="{FF2B5EF4-FFF2-40B4-BE49-F238E27FC236}">
              <a16:creationId xmlns:a16="http://schemas.microsoft.com/office/drawing/2014/main" id="{E15EB871-4259-4071-A9D9-77E107745A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732344" y="133536"/>
          <a:ext cx="1279101" cy="690176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515B45-E819-475B-8CAF-DB2782B9CEC5}">
  <dimension ref="A1:I142"/>
  <sheetViews>
    <sheetView tabSelected="1" workbookViewId="0">
      <selection activeCell="D143" sqref="D143"/>
    </sheetView>
  </sheetViews>
  <sheetFormatPr defaultRowHeight="15" x14ac:dyDescent="0.25"/>
  <cols>
    <col min="1" max="1" width="24.140625" customWidth="1"/>
    <col min="2" max="2" width="11.5703125" customWidth="1"/>
    <col min="3" max="3" width="15.28515625" bestFit="1" customWidth="1"/>
    <col min="4" max="4" width="45.85546875" bestFit="1" customWidth="1"/>
    <col min="5" max="5" width="40.5703125" bestFit="1" customWidth="1"/>
    <col min="6" max="6" width="28.85546875" bestFit="1" customWidth="1"/>
    <col min="7" max="7" width="29.28515625" bestFit="1" customWidth="1"/>
    <col min="8" max="8" width="20.140625" bestFit="1" customWidth="1"/>
  </cols>
  <sheetData>
    <row r="1" spans="1:9" ht="72.75" customHeight="1" x14ac:dyDescent="0.25">
      <c r="A1" s="3"/>
      <c r="B1" s="3"/>
      <c r="C1" s="3"/>
      <c r="D1" s="3"/>
      <c r="E1" s="3"/>
      <c r="F1" s="3"/>
      <c r="G1" s="3"/>
      <c r="H1" s="3"/>
    </row>
    <row r="2" spans="1:9" s="1" customFormat="1" ht="15.75" x14ac:dyDescent="0.25">
      <c r="A2" s="4" t="s">
        <v>782</v>
      </c>
      <c r="B2" s="5"/>
      <c r="C2" s="5"/>
      <c r="D2" s="72"/>
      <c r="E2" s="72"/>
      <c r="F2" s="72"/>
      <c r="G2" s="72"/>
      <c r="H2" s="72"/>
    </row>
    <row r="3" spans="1:9" ht="25.5" x14ac:dyDescent="0.25">
      <c r="A3" s="6" t="s">
        <v>767</v>
      </c>
      <c r="B3" s="7" t="s">
        <v>768</v>
      </c>
      <c r="C3" s="6" t="s">
        <v>769</v>
      </c>
      <c r="D3" s="96" t="s">
        <v>770</v>
      </c>
      <c r="E3" s="97"/>
      <c r="F3" s="97"/>
      <c r="G3" s="97"/>
      <c r="H3" s="97"/>
    </row>
    <row r="4" spans="1:9" x14ac:dyDescent="0.25">
      <c r="A4" s="6" t="s">
        <v>771</v>
      </c>
      <c r="B4" s="8" t="s">
        <v>772</v>
      </c>
      <c r="C4" s="6" t="s">
        <v>773</v>
      </c>
      <c r="D4" s="96" t="s">
        <v>774</v>
      </c>
      <c r="E4" s="97"/>
      <c r="F4" s="97"/>
      <c r="G4" s="97"/>
      <c r="H4" s="97"/>
    </row>
    <row r="5" spans="1:9" x14ac:dyDescent="0.25">
      <c r="A5" s="6" t="s">
        <v>775</v>
      </c>
      <c r="B5" s="7">
        <v>602</v>
      </c>
      <c r="C5" s="6" t="s">
        <v>776</v>
      </c>
      <c r="D5" s="96" t="s">
        <v>777</v>
      </c>
      <c r="E5" s="97"/>
      <c r="F5" s="97"/>
      <c r="G5" s="97"/>
      <c r="H5" s="97"/>
    </row>
    <row r="6" spans="1:9" x14ac:dyDescent="0.25">
      <c r="A6" s="6" t="s">
        <v>778</v>
      </c>
      <c r="B6" s="7" t="s">
        <v>779</v>
      </c>
      <c r="C6" s="6" t="s">
        <v>780</v>
      </c>
      <c r="D6" s="96" t="s">
        <v>781</v>
      </c>
      <c r="E6" s="97"/>
      <c r="F6" s="97"/>
      <c r="G6" s="97"/>
      <c r="H6" s="97"/>
    </row>
    <row r="7" spans="1:9" ht="15.75" thickBot="1" x14ac:dyDescent="0.3">
      <c r="A7" s="9"/>
      <c r="B7" s="10"/>
      <c r="C7" s="10"/>
      <c r="D7" s="73"/>
      <c r="E7" s="73"/>
      <c r="F7" s="73"/>
      <c r="G7" s="73"/>
      <c r="H7" s="73"/>
      <c r="I7" s="2"/>
    </row>
    <row r="8" spans="1:9" ht="15.75" thickBot="1" x14ac:dyDescent="0.3">
      <c r="A8" s="21" t="s">
        <v>0</v>
      </c>
      <c r="B8" s="98" t="s">
        <v>1</v>
      </c>
      <c r="C8" s="99"/>
      <c r="D8" s="22" t="s">
        <v>2</v>
      </c>
      <c r="E8" s="22" t="s">
        <v>5</v>
      </c>
      <c r="F8" s="22" t="s">
        <v>3</v>
      </c>
      <c r="G8" s="22" t="s">
        <v>4</v>
      </c>
      <c r="H8" s="23" t="s">
        <v>6</v>
      </c>
    </row>
    <row r="9" spans="1:9" ht="15.75" thickBot="1" x14ac:dyDescent="0.3">
      <c r="A9" s="13" t="s">
        <v>7</v>
      </c>
      <c r="B9" s="94">
        <f>COUNTA(C10:C2341)</f>
        <v>7</v>
      </c>
      <c r="C9" s="95"/>
      <c r="D9" s="11">
        <f>COUNTA(D10:D2341)</f>
        <v>95</v>
      </c>
      <c r="E9" s="11">
        <f>COUNTA(E10:E2341)</f>
        <v>8</v>
      </c>
      <c r="F9" s="11">
        <f>COUNTA(F10:F2341)</f>
        <v>32</v>
      </c>
      <c r="G9" s="11">
        <f>COUNTA(G10:G2341)</f>
        <v>12</v>
      </c>
      <c r="H9" s="12">
        <f>COUNTA(H10:H2341)</f>
        <v>29</v>
      </c>
    </row>
    <row r="10" spans="1:9" ht="15" customHeight="1" x14ac:dyDescent="0.25">
      <c r="A10" s="86" t="str">
        <f>CONCATENATE("QAU.B06.00.01  DI ",COUNTA(D10:D44)," ;           AI ",COUNTA(E10:E44)," ;        DO ",COUNTA(F10:F44)," ;          AO ",COUNTA(G10:G44)," ;       MODB ",COUNTA(H10:H44),"")</f>
        <v>QAU.B06.00.01  DI 29 ;           AI 0 ;        DO 16 ;          AO 10 ;       MODB 6</v>
      </c>
      <c r="B10" s="86" t="s">
        <v>947</v>
      </c>
      <c r="C10" s="86" t="s">
        <v>984</v>
      </c>
      <c r="D10" s="55" t="s">
        <v>822</v>
      </c>
      <c r="E10" s="48"/>
      <c r="F10" s="48" t="s">
        <v>840</v>
      </c>
      <c r="G10" s="48"/>
      <c r="H10" s="49"/>
    </row>
    <row r="11" spans="1:9" x14ac:dyDescent="0.25">
      <c r="A11" s="87"/>
      <c r="B11" s="87"/>
      <c r="C11" s="87"/>
      <c r="D11" s="56" t="s">
        <v>834</v>
      </c>
      <c r="E11" s="45"/>
      <c r="F11" s="45"/>
      <c r="G11" s="47" t="str">
        <f>"COM ANA "&amp;RIGHT(D11,18)</f>
        <v>COM ANA  BAG SECUNDÁRIO 01</v>
      </c>
      <c r="H11" s="50"/>
    </row>
    <row r="12" spans="1:9" x14ac:dyDescent="0.25">
      <c r="A12" s="87"/>
      <c r="B12" s="87"/>
      <c r="C12" s="87"/>
      <c r="D12" s="56" t="s">
        <v>823</v>
      </c>
      <c r="E12" s="45"/>
      <c r="F12" s="45" t="s">
        <v>851</v>
      </c>
      <c r="G12" s="45"/>
      <c r="H12" s="50"/>
    </row>
    <row r="13" spans="1:9" x14ac:dyDescent="0.25">
      <c r="A13" s="87"/>
      <c r="B13" s="87"/>
      <c r="C13" s="87"/>
      <c r="D13" s="56" t="s">
        <v>835</v>
      </c>
      <c r="E13" s="45"/>
      <c r="F13" s="45"/>
      <c r="G13" s="47" t="str">
        <f>"COM ANA "&amp;RIGHT(D13,18)</f>
        <v>COM ANA  BAG SECUNDÁRIO 02</v>
      </c>
      <c r="H13" s="50"/>
    </row>
    <row r="14" spans="1:9" x14ac:dyDescent="0.25">
      <c r="A14" s="87"/>
      <c r="B14" s="87"/>
      <c r="C14" s="87"/>
      <c r="D14" s="56" t="s">
        <v>824</v>
      </c>
      <c r="E14" s="45"/>
      <c r="F14" s="45" t="s">
        <v>850</v>
      </c>
      <c r="G14" s="45"/>
      <c r="H14" s="50"/>
    </row>
    <row r="15" spans="1:9" x14ac:dyDescent="0.25">
      <c r="A15" s="87"/>
      <c r="B15" s="87"/>
      <c r="C15" s="87"/>
      <c r="D15" s="56" t="s">
        <v>836</v>
      </c>
      <c r="E15" s="45"/>
      <c r="F15" s="45"/>
      <c r="G15" s="47" t="str">
        <f>"COM ANA "&amp;RIGHT(D15,18)</f>
        <v>COM ANA  BAG SECUNDÁRIO 03</v>
      </c>
      <c r="H15" s="50"/>
    </row>
    <row r="16" spans="1:9" x14ac:dyDescent="0.25">
      <c r="A16" s="87"/>
      <c r="B16" s="87"/>
      <c r="C16" s="87"/>
      <c r="D16" s="56" t="s">
        <v>825</v>
      </c>
      <c r="E16" s="45"/>
      <c r="F16" s="45" t="s">
        <v>849</v>
      </c>
      <c r="G16" s="45"/>
      <c r="H16" s="50"/>
    </row>
    <row r="17" spans="1:8" x14ac:dyDescent="0.25">
      <c r="A17" s="87"/>
      <c r="B17" s="87"/>
      <c r="C17" s="87"/>
      <c r="D17" s="56" t="s">
        <v>837</v>
      </c>
      <c r="E17" s="45"/>
      <c r="F17" s="45"/>
      <c r="G17" s="47" t="str">
        <f>"COM ANA "&amp;RIGHT(D17,18)</f>
        <v>COM ANA  BAG SECUNDÁRIO 04</v>
      </c>
      <c r="H17" s="50"/>
    </row>
    <row r="18" spans="1:8" x14ac:dyDescent="0.25">
      <c r="A18" s="87"/>
      <c r="B18" s="87"/>
      <c r="C18" s="87"/>
      <c r="D18" s="56" t="s">
        <v>826</v>
      </c>
      <c r="E18" s="45"/>
      <c r="F18" s="45" t="s">
        <v>848</v>
      </c>
      <c r="G18" s="45"/>
      <c r="H18" s="50"/>
    </row>
    <row r="19" spans="1:8" x14ac:dyDescent="0.25">
      <c r="A19" s="87"/>
      <c r="B19" s="87"/>
      <c r="C19" s="87"/>
      <c r="D19" s="56" t="s">
        <v>838</v>
      </c>
      <c r="E19" s="45"/>
      <c r="F19" s="45"/>
      <c r="G19" s="47" t="str">
        <f>"COM ANA "&amp;RIGHT(D19,18)</f>
        <v>COM ANA  BAG SECUNDÁRIO 05</v>
      </c>
      <c r="H19" s="50"/>
    </row>
    <row r="20" spans="1:8" x14ac:dyDescent="0.25">
      <c r="A20" s="87"/>
      <c r="B20" s="87"/>
      <c r="C20" s="87"/>
      <c r="D20" s="56" t="s">
        <v>827</v>
      </c>
      <c r="E20" s="45"/>
      <c r="F20" s="45" t="s">
        <v>847</v>
      </c>
      <c r="G20" s="45"/>
      <c r="H20" s="50"/>
    </row>
    <row r="21" spans="1:8" x14ac:dyDescent="0.25">
      <c r="A21" s="87"/>
      <c r="B21" s="87"/>
      <c r="C21" s="87"/>
      <c r="D21" s="56" t="s">
        <v>839</v>
      </c>
      <c r="E21" s="45"/>
      <c r="F21" s="45"/>
      <c r="G21" s="47" t="str">
        <f>"COM ANA "&amp;RIGHT(D21,18)</f>
        <v>COM ANA  BAG SECUNDÁRIO 06</v>
      </c>
      <c r="H21" s="50"/>
    </row>
    <row r="22" spans="1:8" x14ac:dyDescent="0.25">
      <c r="A22" s="87"/>
      <c r="B22" s="87"/>
      <c r="C22" s="87"/>
      <c r="D22" s="56" t="s">
        <v>828</v>
      </c>
      <c r="E22" s="45"/>
      <c r="F22" s="45" t="s">
        <v>841</v>
      </c>
      <c r="G22" s="45"/>
      <c r="H22" s="50"/>
    </row>
    <row r="23" spans="1:8" x14ac:dyDescent="0.25">
      <c r="A23" s="87"/>
      <c r="B23" s="87"/>
      <c r="C23" s="87"/>
      <c r="D23" s="56" t="s">
        <v>829</v>
      </c>
      <c r="E23" s="45"/>
      <c r="F23" s="45" t="s">
        <v>843</v>
      </c>
      <c r="G23" s="45"/>
      <c r="H23" s="50"/>
    </row>
    <row r="24" spans="1:8" x14ac:dyDescent="0.25">
      <c r="A24" s="87"/>
      <c r="B24" s="87"/>
      <c r="C24" s="87"/>
      <c r="D24" s="56" t="s">
        <v>830</v>
      </c>
      <c r="E24" s="45"/>
      <c r="F24" s="45" t="s">
        <v>844</v>
      </c>
      <c r="G24" s="45"/>
      <c r="H24" s="50"/>
    </row>
    <row r="25" spans="1:8" x14ac:dyDescent="0.25">
      <c r="A25" s="87"/>
      <c r="B25" s="87"/>
      <c r="C25" s="87"/>
      <c r="D25" s="56" t="s">
        <v>831</v>
      </c>
      <c r="E25" s="45"/>
      <c r="F25" s="45" t="s">
        <v>845</v>
      </c>
      <c r="G25" s="45"/>
      <c r="H25" s="50"/>
    </row>
    <row r="26" spans="1:8" x14ac:dyDescent="0.25">
      <c r="A26" s="87"/>
      <c r="B26" s="87"/>
      <c r="C26" s="87"/>
      <c r="D26" s="56" t="s">
        <v>832</v>
      </c>
      <c r="E26" s="45"/>
      <c r="F26" s="45" t="s">
        <v>846</v>
      </c>
      <c r="G26" s="45"/>
      <c r="H26" s="50"/>
    </row>
    <row r="27" spans="1:8" x14ac:dyDescent="0.25">
      <c r="A27" s="87"/>
      <c r="B27" s="87"/>
      <c r="C27" s="87"/>
      <c r="D27" s="56" t="s">
        <v>833</v>
      </c>
      <c r="E27" s="45"/>
      <c r="F27" s="45" t="s">
        <v>842</v>
      </c>
      <c r="G27" s="45"/>
      <c r="H27" s="50"/>
    </row>
    <row r="28" spans="1:8" x14ac:dyDescent="0.25">
      <c r="A28" s="87"/>
      <c r="B28" s="87"/>
      <c r="C28" s="87"/>
      <c r="D28" s="56" t="s">
        <v>852</v>
      </c>
      <c r="E28" s="45"/>
      <c r="F28" s="45" t="s">
        <v>854</v>
      </c>
      <c r="G28" s="45"/>
      <c r="H28" s="50"/>
    </row>
    <row r="29" spans="1:8" x14ac:dyDescent="0.25">
      <c r="A29" s="87"/>
      <c r="B29" s="87"/>
      <c r="C29" s="87"/>
      <c r="D29" s="56" t="s">
        <v>853</v>
      </c>
      <c r="E29" s="45"/>
      <c r="F29" s="45"/>
      <c r="G29" s="47" t="str">
        <f>"COM ANA "&amp;RIGHT(D29,11)</f>
        <v>COM ANA  CHILLER 01</v>
      </c>
      <c r="H29" s="50"/>
    </row>
    <row r="30" spans="1:8" x14ac:dyDescent="0.25">
      <c r="A30" s="87"/>
      <c r="B30" s="87"/>
      <c r="C30" s="87"/>
      <c r="D30" s="56" t="s">
        <v>855</v>
      </c>
      <c r="E30" s="45"/>
      <c r="F30" s="45" t="s">
        <v>856</v>
      </c>
      <c r="G30" s="45"/>
      <c r="H30" s="50"/>
    </row>
    <row r="31" spans="1:8" x14ac:dyDescent="0.25">
      <c r="A31" s="87"/>
      <c r="B31" s="87"/>
      <c r="C31" s="87"/>
      <c r="D31" s="56" t="s">
        <v>857</v>
      </c>
      <c r="E31" s="45"/>
      <c r="F31" s="45"/>
      <c r="G31" s="47" t="str">
        <f>"COM ANA "&amp;RIGHT(D31,11)</f>
        <v>COM ANA  CHILLER 02</v>
      </c>
      <c r="H31" s="50"/>
    </row>
    <row r="32" spans="1:8" x14ac:dyDescent="0.25">
      <c r="A32" s="87"/>
      <c r="B32" s="87"/>
      <c r="C32" s="87"/>
      <c r="D32" s="56" t="s">
        <v>858</v>
      </c>
      <c r="E32" s="45"/>
      <c r="F32" s="45" t="s">
        <v>859</v>
      </c>
      <c r="G32" s="45"/>
      <c r="H32" s="50"/>
    </row>
    <row r="33" spans="1:8" x14ac:dyDescent="0.25">
      <c r="A33" s="87"/>
      <c r="B33" s="87"/>
      <c r="C33" s="87"/>
      <c r="D33" s="56" t="s">
        <v>860</v>
      </c>
      <c r="E33" s="45"/>
      <c r="F33" s="45"/>
      <c r="G33" s="47" t="str">
        <f>"COM ANA "&amp;RIGHT(D33,11)</f>
        <v>COM ANA  CHILLER 03</v>
      </c>
      <c r="H33" s="50"/>
    </row>
    <row r="34" spans="1:8" x14ac:dyDescent="0.25">
      <c r="A34" s="87"/>
      <c r="B34" s="87"/>
      <c r="C34" s="87"/>
      <c r="D34" s="56" t="s">
        <v>861</v>
      </c>
      <c r="E34" s="45"/>
      <c r="F34" s="45" t="s">
        <v>862</v>
      </c>
      <c r="G34" s="45"/>
      <c r="H34" s="50"/>
    </row>
    <row r="35" spans="1:8" x14ac:dyDescent="0.25">
      <c r="A35" s="87"/>
      <c r="B35" s="87"/>
      <c r="C35" s="87"/>
      <c r="D35" s="56" t="s">
        <v>863</v>
      </c>
      <c r="E35" s="45"/>
      <c r="F35" s="45"/>
      <c r="G35" s="47" t="str">
        <f>"COM ANA "&amp;RIGHT(D35,11)</f>
        <v>COM ANA  CHILLER 04</v>
      </c>
      <c r="H35" s="50"/>
    </row>
    <row r="36" spans="1:8" x14ac:dyDescent="0.25">
      <c r="A36" s="87"/>
      <c r="B36" s="87"/>
      <c r="C36" s="87"/>
      <c r="D36" s="56" t="s">
        <v>897</v>
      </c>
      <c r="E36" s="45"/>
      <c r="F36" s="45"/>
      <c r="G36" s="47"/>
      <c r="H36" s="50"/>
    </row>
    <row r="37" spans="1:8" x14ac:dyDescent="0.25">
      <c r="A37" s="87"/>
      <c r="B37" s="87"/>
      <c r="C37" s="87"/>
      <c r="D37" s="56" t="s">
        <v>898</v>
      </c>
      <c r="E37" s="45"/>
      <c r="F37" s="45"/>
      <c r="G37" s="45"/>
      <c r="H37" s="50"/>
    </row>
    <row r="38" spans="1:8" x14ac:dyDescent="0.25">
      <c r="A38" s="87"/>
      <c r="B38" s="87"/>
      <c r="C38" s="87"/>
      <c r="D38" s="56" t="s">
        <v>899</v>
      </c>
      <c r="E38" s="45"/>
      <c r="F38" s="45"/>
      <c r="G38" s="45"/>
      <c r="H38" s="50"/>
    </row>
    <row r="39" spans="1:8" x14ac:dyDescent="0.25">
      <c r="A39" s="87"/>
      <c r="B39" s="87"/>
      <c r="C39" s="87"/>
      <c r="D39" s="56"/>
      <c r="E39" s="45"/>
      <c r="F39" s="45"/>
      <c r="G39" s="45"/>
      <c r="H39" s="50" t="s">
        <v>974</v>
      </c>
    </row>
    <row r="40" spans="1:8" x14ac:dyDescent="0.25">
      <c r="A40" s="87"/>
      <c r="B40" s="87"/>
      <c r="C40" s="87"/>
      <c r="D40" s="56"/>
      <c r="E40" s="45"/>
      <c r="F40" s="45"/>
      <c r="G40" s="45"/>
      <c r="H40" s="50" t="s">
        <v>983</v>
      </c>
    </row>
    <row r="41" spans="1:8" x14ac:dyDescent="0.25">
      <c r="A41" s="87"/>
      <c r="B41" s="87"/>
      <c r="C41" s="87"/>
      <c r="D41" s="56"/>
      <c r="E41" s="45"/>
      <c r="F41" s="45"/>
      <c r="G41" s="45"/>
      <c r="H41" s="50" t="s">
        <v>943</v>
      </c>
    </row>
    <row r="42" spans="1:8" x14ac:dyDescent="0.25">
      <c r="A42" s="87"/>
      <c r="B42" s="87"/>
      <c r="C42" s="87"/>
      <c r="D42" s="56"/>
      <c r="E42" s="45"/>
      <c r="F42" s="45"/>
      <c r="G42" s="45"/>
      <c r="H42" s="50" t="s">
        <v>944</v>
      </c>
    </row>
    <row r="43" spans="1:8" x14ac:dyDescent="0.25">
      <c r="A43" s="87"/>
      <c r="B43" s="87"/>
      <c r="C43" s="87"/>
      <c r="D43" s="56"/>
      <c r="E43" s="45"/>
      <c r="F43" s="45"/>
      <c r="G43" s="45"/>
      <c r="H43" s="50" t="s">
        <v>945</v>
      </c>
    </row>
    <row r="44" spans="1:8" x14ac:dyDescent="0.25">
      <c r="A44" s="87"/>
      <c r="B44" s="87"/>
      <c r="C44" s="87"/>
      <c r="D44" s="56"/>
      <c r="E44" s="45"/>
      <c r="F44" s="45"/>
      <c r="G44" s="45"/>
      <c r="H44" s="50" t="s">
        <v>946</v>
      </c>
    </row>
    <row r="45" spans="1:8" ht="15" customHeight="1" x14ac:dyDescent="0.25">
      <c r="A45" s="87"/>
      <c r="B45" s="87"/>
      <c r="C45" s="87"/>
      <c r="D45" s="56"/>
      <c r="E45" s="45"/>
      <c r="F45" s="45"/>
      <c r="G45" s="45"/>
      <c r="H45" s="50" t="s">
        <v>996</v>
      </c>
    </row>
    <row r="46" spans="1:8" x14ac:dyDescent="0.25">
      <c r="A46" s="87"/>
      <c r="B46" s="87"/>
      <c r="C46" s="87"/>
      <c r="D46" s="56"/>
      <c r="E46" s="45"/>
      <c r="F46" s="45"/>
      <c r="G46" s="45"/>
      <c r="H46" s="50" t="s">
        <v>997</v>
      </c>
    </row>
    <row r="47" spans="1:8" ht="15.75" thickBot="1" x14ac:dyDescent="0.3">
      <c r="A47" s="88"/>
      <c r="B47" s="88"/>
      <c r="C47" s="88"/>
      <c r="D47" s="75"/>
      <c r="E47" s="76"/>
      <c r="F47" s="76"/>
      <c r="G47" s="76"/>
      <c r="H47" s="77" t="s">
        <v>998</v>
      </c>
    </row>
    <row r="48" spans="1:8" x14ac:dyDescent="0.25">
      <c r="A48" s="86" t="str">
        <f>CONCATENATE("QAU.B08.00.01  DI ",COUNTA(D48:D67)," ;           AI ",COUNTA(E48:E67)," ;        DO ",COUNTA(F48:F67)," ;          AO ",COUNTA(G48:G67)," ;       MODB ",COUNTA(H48:H67),"")</f>
        <v>QAU.B08.00.01  DI 9 ;           AI 0 ;        DO 6 ;          AO 2 ;       MODB 11</v>
      </c>
      <c r="B48" s="86" t="s">
        <v>953</v>
      </c>
      <c r="C48" s="86" t="s">
        <v>986</v>
      </c>
      <c r="D48" s="55" t="s">
        <v>958</v>
      </c>
      <c r="E48" s="48"/>
      <c r="F48" s="48" t="s">
        <v>964</v>
      </c>
      <c r="G48" s="48"/>
      <c r="H48" s="49"/>
    </row>
    <row r="49" spans="1:8" x14ac:dyDescent="0.25">
      <c r="A49" s="87"/>
      <c r="B49" s="87"/>
      <c r="C49" s="87"/>
      <c r="D49" s="56" t="s">
        <v>959</v>
      </c>
      <c r="E49" s="45"/>
      <c r="F49" s="45" t="s">
        <v>965</v>
      </c>
      <c r="G49" s="45"/>
      <c r="H49" s="50"/>
    </row>
    <row r="50" spans="1:8" x14ac:dyDescent="0.25">
      <c r="A50" s="87"/>
      <c r="B50" s="87"/>
      <c r="C50" s="87"/>
      <c r="D50" s="56" t="s">
        <v>960</v>
      </c>
      <c r="E50" s="45"/>
      <c r="F50" s="45" t="s">
        <v>963</v>
      </c>
      <c r="G50" s="45"/>
      <c r="H50" s="50"/>
    </row>
    <row r="51" spans="1:8" x14ac:dyDescent="0.25">
      <c r="A51" s="87"/>
      <c r="B51" s="87"/>
      <c r="C51" s="87"/>
      <c r="D51" s="56" t="s">
        <v>961</v>
      </c>
      <c r="E51" s="45"/>
      <c r="F51" s="45" t="s">
        <v>962</v>
      </c>
      <c r="G51" s="45"/>
      <c r="H51" s="50"/>
    </row>
    <row r="52" spans="1:8" x14ac:dyDescent="0.25">
      <c r="A52" s="87"/>
      <c r="B52" s="87"/>
      <c r="C52" s="87"/>
      <c r="D52" s="56" t="s">
        <v>966</v>
      </c>
      <c r="E52" s="45"/>
      <c r="F52" s="45" t="s">
        <v>968</v>
      </c>
      <c r="G52" s="45"/>
      <c r="H52" s="50"/>
    </row>
    <row r="53" spans="1:8" x14ac:dyDescent="0.25">
      <c r="A53" s="87"/>
      <c r="B53" s="87"/>
      <c r="C53" s="87"/>
      <c r="D53" s="56" t="s">
        <v>967</v>
      </c>
      <c r="E53" s="45"/>
      <c r="F53" s="45"/>
      <c r="G53" s="47" t="str">
        <f>"COM ANA "&amp;RIGHT(D53,11)</f>
        <v>COM ANA EVAP-B08-01</v>
      </c>
      <c r="H53" s="50"/>
    </row>
    <row r="54" spans="1:8" x14ac:dyDescent="0.25">
      <c r="A54" s="87"/>
      <c r="B54" s="87"/>
      <c r="C54" s="87"/>
      <c r="D54" s="56" t="s">
        <v>969</v>
      </c>
      <c r="E54" s="45"/>
      <c r="F54" s="45" t="s">
        <v>971</v>
      </c>
      <c r="G54" s="45"/>
      <c r="H54" s="50"/>
    </row>
    <row r="55" spans="1:8" x14ac:dyDescent="0.25">
      <c r="A55" s="87"/>
      <c r="B55" s="87"/>
      <c r="C55" s="87"/>
      <c r="D55" s="56" t="s">
        <v>970</v>
      </c>
      <c r="E55" s="45"/>
      <c r="F55" s="45"/>
      <c r="G55" s="47" t="str">
        <f>"COM ANA "&amp;RIGHT(D55,11)</f>
        <v>COM ANA EVAP-B08-02</v>
      </c>
      <c r="H55" s="50"/>
    </row>
    <row r="56" spans="1:8" x14ac:dyDescent="0.25">
      <c r="A56" s="87"/>
      <c r="B56" s="87"/>
      <c r="C56" s="87"/>
      <c r="D56" s="56" t="s">
        <v>900</v>
      </c>
      <c r="E56" s="45"/>
      <c r="F56" s="45"/>
      <c r="G56" s="45"/>
      <c r="H56" s="50"/>
    </row>
    <row r="57" spans="1:8" x14ac:dyDescent="0.25">
      <c r="A57" s="87"/>
      <c r="B57" s="87"/>
      <c r="C57" s="87"/>
      <c r="D57" s="56"/>
      <c r="E57" s="45"/>
      <c r="F57" s="45"/>
      <c r="G57" s="45"/>
      <c r="H57" s="50" t="s">
        <v>985</v>
      </c>
    </row>
    <row r="58" spans="1:8" x14ac:dyDescent="0.25">
      <c r="A58" s="87"/>
      <c r="B58" s="87"/>
      <c r="C58" s="87"/>
      <c r="D58" s="56"/>
      <c r="E58" s="45"/>
      <c r="F58" s="45"/>
      <c r="G58" s="45"/>
      <c r="H58" s="50" t="s">
        <v>972</v>
      </c>
    </row>
    <row r="59" spans="1:8" x14ac:dyDescent="0.25">
      <c r="A59" s="87"/>
      <c r="B59" s="87"/>
      <c r="C59" s="87"/>
      <c r="D59" s="56"/>
      <c r="E59" s="45"/>
      <c r="F59" s="45"/>
      <c r="G59" s="45"/>
      <c r="H59" s="50" t="s">
        <v>957</v>
      </c>
    </row>
    <row r="60" spans="1:8" x14ac:dyDescent="0.25">
      <c r="A60" s="87"/>
      <c r="B60" s="87"/>
      <c r="C60" s="87"/>
      <c r="D60" s="56"/>
      <c r="E60" s="45"/>
      <c r="F60" s="45"/>
      <c r="G60" s="45"/>
      <c r="H60" s="50" t="s">
        <v>956</v>
      </c>
    </row>
    <row r="61" spans="1:8" x14ac:dyDescent="0.25">
      <c r="A61" s="87"/>
      <c r="B61" s="87"/>
      <c r="C61" s="87"/>
      <c r="D61" s="56"/>
      <c r="E61" s="45"/>
      <c r="F61" s="45"/>
      <c r="G61" s="45"/>
      <c r="H61" s="50" t="s">
        <v>995</v>
      </c>
    </row>
    <row r="62" spans="1:8" x14ac:dyDescent="0.25">
      <c r="A62" s="87"/>
      <c r="B62" s="87"/>
      <c r="C62" s="87"/>
      <c r="D62" s="56"/>
      <c r="E62" s="45"/>
      <c r="F62" s="45"/>
      <c r="G62" s="45"/>
      <c r="H62" s="50" t="s">
        <v>973</v>
      </c>
    </row>
    <row r="63" spans="1:8" x14ac:dyDescent="0.25">
      <c r="A63" s="87"/>
      <c r="B63" s="87"/>
      <c r="C63" s="87"/>
      <c r="D63" s="56"/>
      <c r="E63" s="45"/>
      <c r="F63" s="45"/>
      <c r="G63" s="45"/>
      <c r="H63" s="50" t="s">
        <v>992</v>
      </c>
    </row>
    <row r="64" spans="1:8" x14ac:dyDescent="0.25">
      <c r="A64" s="87"/>
      <c r="B64" s="87"/>
      <c r="C64" s="87"/>
      <c r="D64" s="56"/>
      <c r="E64" s="45"/>
      <c r="F64" s="45"/>
      <c r="G64" s="45"/>
      <c r="H64" s="50" t="s">
        <v>993</v>
      </c>
    </row>
    <row r="65" spans="1:8" x14ac:dyDescent="0.25">
      <c r="A65" s="87"/>
      <c r="B65" s="87"/>
      <c r="C65" s="87"/>
      <c r="D65" s="56"/>
      <c r="E65" s="45"/>
      <c r="F65" s="45"/>
      <c r="G65" s="45"/>
      <c r="H65" s="50" t="s">
        <v>954</v>
      </c>
    </row>
    <row r="66" spans="1:8" x14ac:dyDescent="0.25">
      <c r="A66" s="87"/>
      <c r="B66" s="87"/>
      <c r="C66" s="87"/>
      <c r="D66" s="59"/>
      <c r="E66" s="47"/>
      <c r="F66" s="47"/>
      <c r="G66" s="47"/>
      <c r="H66" s="50" t="s">
        <v>955</v>
      </c>
    </row>
    <row r="67" spans="1:8" ht="15.75" thickBot="1" x14ac:dyDescent="0.3">
      <c r="A67" s="88"/>
      <c r="B67" s="88"/>
      <c r="C67" s="88"/>
      <c r="D67" s="57"/>
      <c r="E67" s="52"/>
      <c r="F67" s="52"/>
      <c r="G67" s="52"/>
      <c r="H67" s="53" t="s">
        <v>994</v>
      </c>
    </row>
    <row r="68" spans="1:8" x14ac:dyDescent="0.25">
      <c r="A68" s="86" t="str">
        <f>CONCATENATE("QAU.B09.00.01  DI ",COUNTA(D68:D77)," ;           AI ",COUNTA(E68:E77)," ;        DO ",COUNTA(F68:F77)," ;          AO ",COUNTA(G68:G77)," ;       MODB ",COUNTA(H68:H77),"")</f>
        <v>QAU.B09.00.01  DI 8 ;           AI 0 ;        DO 0 ;          AO 0 ;       MODB 2</v>
      </c>
      <c r="B68" s="86" t="s">
        <v>949</v>
      </c>
      <c r="C68" s="86" t="s">
        <v>989</v>
      </c>
      <c r="D68" s="55" t="s">
        <v>938</v>
      </c>
      <c r="E68" s="48"/>
      <c r="F68" s="48"/>
      <c r="G68" s="48"/>
      <c r="H68" s="49"/>
    </row>
    <row r="69" spans="1:8" x14ac:dyDescent="0.25">
      <c r="A69" s="87"/>
      <c r="B69" s="87"/>
      <c r="C69" s="87"/>
      <c r="D69" s="56" t="s">
        <v>939</v>
      </c>
      <c r="E69" s="45"/>
      <c r="F69" s="45"/>
      <c r="G69" s="45"/>
      <c r="H69" s="50"/>
    </row>
    <row r="70" spans="1:8" x14ac:dyDescent="0.25">
      <c r="A70" s="87"/>
      <c r="B70" s="87"/>
      <c r="C70" s="87"/>
      <c r="D70" s="56" t="s">
        <v>940</v>
      </c>
      <c r="E70" s="45"/>
      <c r="F70" s="45"/>
      <c r="G70" s="45"/>
      <c r="H70" s="50"/>
    </row>
    <row r="71" spans="1:8" x14ac:dyDescent="0.25">
      <c r="A71" s="87"/>
      <c r="B71" s="87"/>
      <c r="C71" s="87"/>
      <c r="D71" s="56" t="s">
        <v>941</v>
      </c>
      <c r="E71" s="45"/>
      <c r="F71" s="45"/>
      <c r="G71" s="45"/>
      <c r="H71" s="50"/>
    </row>
    <row r="72" spans="1:8" x14ac:dyDescent="0.25">
      <c r="A72" s="87"/>
      <c r="B72" s="87"/>
      <c r="C72" s="87"/>
      <c r="D72" s="56" t="s">
        <v>942</v>
      </c>
      <c r="E72" s="45"/>
      <c r="F72" s="45"/>
      <c r="G72" s="45"/>
      <c r="H72" s="50"/>
    </row>
    <row r="73" spans="1:8" x14ac:dyDescent="0.25">
      <c r="A73" s="87"/>
      <c r="B73" s="87"/>
      <c r="C73" s="87"/>
      <c r="D73" s="56" t="s">
        <v>901</v>
      </c>
      <c r="E73" s="45"/>
      <c r="F73" s="45"/>
      <c r="G73" s="45"/>
      <c r="H73" s="50"/>
    </row>
    <row r="74" spans="1:8" x14ac:dyDescent="0.25">
      <c r="A74" s="87"/>
      <c r="B74" s="87"/>
      <c r="C74" s="87"/>
      <c r="D74" s="56" t="s">
        <v>902</v>
      </c>
      <c r="E74" s="45"/>
      <c r="F74" s="45"/>
      <c r="G74" s="45"/>
      <c r="H74" s="50"/>
    </row>
    <row r="75" spans="1:8" x14ac:dyDescent="0.25">
      <c r="A75" s="87"/>
      <c r="B75" s="87"/>
      <c r="C75" s="87"/>
      <c r="D75" s="56" t="s">
        <v>903</v>
      </c>
      <c r="E75" s="45"/>
      <c r="F75" s="45"/>
      <c r="G75" s="45"/>
      <c r="H75" s="50"/>
    </row>
    <row r="76" spans="1:8" x14ac:dyDescent="0.25">
      <c r="A76" s="87"/>
      <c r="B76" s="87"/>
      <c r="C76" s="87"/>
      <c r="D76" s="56"/>
      <c r="E76" s="45"/>
      <c r="F76" s="45"/>
      <c r="G76" s="45"/>
      <c r="H76" s="50" t="s">
        <v>976</v>
      </c>
    </row>
    <row r="77" spans="1:8" ht="15.75" thickBot="1" x14ac:dyDescent="0.3">
      <c r="A77" s="88"/>
      <c r="B77" s="88"/>
      <c r="C77" s="88"/>
      <c r="D77" s="57"/>
      <c r="E77" s="52"/>
      <c r="F77" s="52"/>
      <c r="G77" s="52"/>
      <c r="H77" s="53" t="s">
        <v>924</v>
      </c>
    </row>
    <row r="78" spans="1:8" ht="15" customHeight="1" x14ac:dyDescent="0.25">
      <c r="A78" s="86" t="str">
        <f>CONCATENATE("QAU.B10.00.01  DI ",COUNTA(D78:D133)," ;           AI ",COUNTA(E78:E133)," ;        DO ",COUNTA(F78:F133)," ;          AO ",COUNTA(G78:G133)," ;       MODB ",COUNTA(H78:H133),"")</f>
        <v>QAU.B10.00.01  DI 42 ;           AI 8 ;        DO 10 ;          AO 0 ;       MODB 5</v>
      </c>
      <c r="B78" s="92" t="s">
        <v>975</v>
      </c>
      <c r="C78" s="89" t="s">
        <v>991</v>
      </c>
      <c r="D78" s="55"/>
      <c r="E78" s="48" t="s">
        <v>870</v>
      </c>
      <c r="F78" s="48"/>
      <c r="G78" s="48"/>
      <c r="H78" s="49"/>
    </row>
    <row r="79" spans="1:8" x14ac:dyDescent="0.25">
      <c r="A79" s="87"/>
      <c r="B79" s="93"/>
      <c r="C79" s="90"/>
      <c r="D79" s="56"/>
      <c r="E79" s="45" t="s">
        <v>871</v>
      </c>
      <c r="F79" s="45"/>
      <c r="G79" s="45"/>
      <c r="H79" s="50"/>
    </row>
    <row r="80" spans="1:8" x14ac:dyDescent="0.25">
      <c r="A80" s="87"/>
      <c r="B80" s="93"/>
      <c r="C80" s="90"/>
      <c r="D80" s="56"/>
      <c r="E80" s="45" t="s">
        <v>864</v>
      </c>
      <c r="F80" s="45"/>
      <c r="G80" s="45"/>
      <c r="H80" s="50"/>
    </row>
    <row r="81" spans="1:8" x14ac:dyDescent="0.25">
      <c r="A81" s="87"/>
      <c r="B81" s="93"/>
      <c r="C81" s="90"/>
      <c r="D81" s="56"/>
      <c r="E81" s="45" t="s">
        <v>865</v>
      </c>
      <c r="F81" s="45"/>
      <c r="G81" s="45"/>
      <c r="H81" s="50"/>
    </row>
    <row r="82" spans="1:8" x14ac:dyDescent="0.25">
      <c r="A82" s="87"/>
      <c r="B82" s="93"/>
      <c r="C82" s="90"/>
      <c r="D82" s="56"/>
      <c r="E82" s="45" t="s">
        <v>866</v>
      </c>
      <c r="F82" s="45"/>
      <c r="G82" s="45"/>
      <c r="H82" s="50"/>
    </row>
    <row r="83" spans="1:8" x14ac:dyDescent="0.25">
      <c r="A83" s="87"/>
      <c r="B83" s="93"/>
      <c r="C83" s="90"/>
      <c r="D83" s="56"/>
      <c r="E83" s="45" t="s">
        <v>867</v>
      </c>
      <c r="F83" s="45"/>
      <c r="G83" s="45"/>
      <c r="H83" s="50"/>
    </row>
    <row r="84" spans="1:8" x14ac:dyDescent="0.25">
      <c r="A84" s="87"/>
      <c r="B84" s="93"/>
      <c r="C84" s="90"/>
      <c r="D84" s="56"/>
      <c r="E84" s="45" t="s">
        <v>868</v>
      </c>
      <c r="F84" s="45"/>
      <c r="G84" s="45"/>
      <c r="H84" s="50"/>
    </row>
    <row r="85" spans="1:8" x14ac:dyDescent="0.25">
      <c r="A85" s="87"/>
      <c r="B85" s="93"/>
      <c r="C85" s="90"/>
      <c r="D85" s="56"/>
      <c r="E85" s="45" t="s">
        <v>869</v>
      </c>
      <c r="F85" s="45"/>
      <c r="G85" s="45"/>
      <c r="H85" s="50"/>
    </row>
    <row r="86" spans="1:8" x14ac:dyDescent="0.25">
      <c r="A86" s="87"/>
      <c r="B86" s="93"/>
      <c r="C86" s="90"/>
      <c r="D86" s="56" t="s">
        <v>872</v>
      </c>
      <c r="E86" s="45"/>
      <c r="F86" s="45" t="s">
        <v>874</v>
      </c>
      <c r="G86" s="45"/>
      <c r="H86" s="50"/>
    </row>
    <row r="87" spans="1:8" x14ac:dyDescent="0.25">
      <c r="A87" s="87"/>
      <c r="B87" s="93"/>
      <c r="C87" s="90"/>
      <c r="D87" s="56" t="s">
        <v>873</v>
      </c>
      <c r="E87" s="45"/>
      <c r="F87" s="45"/>
      <c r="G87" s="45"/>
      <c r="H87" s="50"/>
    </row>
    <row r="88" spans="1:8" x14ac:dyDescent="0.25">
      <c r="A88" s="87"/>
      <c r="B88" s="93"/>
      <c r="C88" s="90"/>
      <c r="D88" s="56" t="s">
        <v>875</v>
      </c>
      <c r="E88" s="45"/>
      <c r="F88" s="45" t="s">
        <v>876</v>
      </c>
      <c r="G88" s="45"/>
      <c r="H88" s="50"/>
    </row>
    <row r="89" spans="1:8" x14ac:dyDescent="0.25">
      <c r="A89" s="87"/>
      <c r="B89" s="93"/>
      <c r="C89" s="90"/>
      <c r="D89" s="56" t="s">
        <v>877</v>
      </c>
      <c r="E89" s="45"/>
      <c r="F89" s="45"/>
      <c r="G89" s="45"/>
      <c r="H89" s="50"/>
    </row>
    <row r="90" spans="1:8" x14ac:dyDescent="0.25">
      <c r="A90" s="87"/>
      <c r="B90" s="93"/>
      <c r="C90" s="90"/>
      <c r="D90" s="56" t="s">
        <v>878</v>
      </c>
      <c r="E90" s="45"/>
      <c r="F90" s="45" t="s">
        <v>880</v>
      </c>
      <c r="G90" s="45"/>
      <c r="H90" s="50"/>
    </row>
    <row r="91" spans="1:8" x14ac:dyDescent="0.25">
      <c r="A91" s="87"/>
      <c r="B91" s="93"/>
      <c r="C91" s="90"/>
      <c r="D91" s="56" t="s">
        <v>879</v>
      </c>
      <c r="E91" s="45"/>
      <c r="F91" s="45"/>
      <c r="G91" s="45"/>
      <c r="H91" s="50"/>
    </row>
    <row r="92" spans="1:8" x14ac:dyDescent="0.25">
      <c r="A92" s="87"/>
      <c r="B92" s="93"/>
      <c r="C92" s="90"/>
      <c r="D92" s="56" t="s">
        <v>881</v>
      </c>
      <c r="E92" s="45"/>
      <c r="F92" s="45" t="s">
        <v>882</v>
      </c>
      <c r="G92" s="45"/>
      <c r="H92" s="50"/>
    </row>
    <row r="93" spans="1:8" x14ac:dyDescent="0.25">
      <c r="A93" s="87"/>
      <c r="B93" s="93"/>
      <c r="C93" s="90"/>
      <c r="D93" s="56" t="s">
        <v>883</v>
      </c>
      <c r="E93" s="45"/>
      <c r="F93" s="45"/>
      <c r="G93" s="45"/>
      <c r="H93" s="50"/>
    </row>
    <row r="94" spans="1:8" x14ac:dyDescent="0.25">
      <c r="A94" s="87"/>
      <c r="B94" s="93"/>
      <c r="C94" s="90"/>
      <c r="D94" s="56" t="s">
        <v>885</v>
      </c>
      <c r="E94" s="45"/>
      <c r="F94" s="45" t="s">
        <v>884</v>
      </c>
      <c r="G94" s="45"/>
      <c r="H94" s="50"/>
    </row>
    <row r="95" spans="1:8" x14ac:dyDescent="0.25">
      <c r="A95" s="87"/>
      <c r="B95" s="93"/>
      <c r="C95" s="90"/>
      <c r="D95" s="56" t="s">
        <v>887</v>
      </c>
      <c r="E95" s="45"/>
      <c r="F95" s="45"/>
      <c r="G95" s="45"/>
      <c r="H95" s="50"/>
    </row>
    <row r="96" spans="1:8" x14ac:dyDescent="0.25">
      <c r="A96" s="87"/>
      <c r="B96" s="93"/>
      <c r="C96" s="90"/>
      <c r="D96" s="56" t="s">
        <v>888</v>
      </c>
      <c r="E96" s="45"/>
      <c r="F96" s="45" t="s">
        <v>886</v>
      </c>
      <c r="G96" s="45"/>
      <c r="H96" s="50"/>
    </row>
    <row r="97" spans="1:8" x14ac:dyDescent="0.25">
      <c r="A97" s="87"/>
      <c r="B97" s="93"/>
      <c r="C97" s="90"/>
      <c r="D97" s="56" t="s">
        <v>889</v>
      </c>
      <c r="E97" s="45"/>
      <c r="F97" s="45"/>
      <c r="G97" s="45"/>
      <c r="H97" s="50"/>
    </row>
    <row r="98" spans="1:8" x14ac:dyDescent="0.25">
      <c r="A98" s="87"/>
      <c r="B98" s="93"/>
      <c r="C98" s="90"/>
      <c r="D98" s="56" t="s">
        <v>891</v>
      </c>
      <c r="E98" s="45"/>
      <c r="F98" s="45" t="s">
        <v>890</v>
      </c>
      <c r="G98" s="45"/>
      <c r="H98" s="50"/>
    </row>
    <row r="99" spans="1:8" x14ac:dyDescent="0.25">
      <c r="A99" s="87"/>
      <c r="B99" s="93"/>
      <c r="C99" s="90"/>
      <c r="D99" s="56"/>
      <c r="E99" s="45"/>
      <c r="F99" s="45"/>
      <c r="G99" s="45"/>
      <c r="H99" s="50" t="s">
        <v>978</v>
      </c>
    </row>
    <row r="100" spans="1:8" x14ac:dyDescent="0.25">
      <c r="A100" s="87"/>
      <c r="B100" s="93"/>
      <c r="C100" s="90"/>
      <c r="D100" s="56"/>
      <c r="E100" s="45"/>
      <c r="F100" s="45"/>
      <c r="G100" s="45"/>
      <c r="H100" s="50" t="s">
        <v>977</v>
      </c>
    </row>
    <row r="101" spans="1:8" x14ac:dyDescent="0.25">
      <c r="A101" s="87"/>
      <c r="B101" s="93"/>
      <c r="C101" s="90"/>
      <c r="D101" s="56" t="s">
        <v>892</v>
      </c>
      <c r="E101" s="45"/>
      <c r="F101" s="45"/>
      <c r="G101" s="45"/>
      <c r="H101" s="50"/>
    </row>
    <row r="102" spans="1:8" x14ac:dyDescent="0.25">
      <c r="A102" s="87"/>
      <c r="B102" s="93"/>
      <c r="C102" s="90"/>
      <c r="D102" s="56" t="s">
        <v>893</v>
      </c>
      <c r="E102" s="45"/>
      <c r="F102" s="45"/>
      <c r="G102" s="45"/>
      <c r="H102" s="50"/>
    </row>
    <row r="103" spans="1:8" ht="15.75" thickBot="1" x14ac:dyDescent="0.3">
      <c r="A103" s="87"/>
      <c r="B103" s="93"/>
      <c r="C103" s="90"/>
      <c r="D103" s="56" t="s">
        <v>894</v>
      </c>
      <c r="E103" s="45"/>
      <c r="F103" s="45"/>
      <c r="G103" s="45"/>
      <c r="H103" s="50"/>
    </row>
    <row r="104" spans="1:8" x14ac:dyDescent="0.25">
      <c r="A104" s="87"/>
      <c r="B104" s="86" t="s">
        <v>948</v>
      </c>
      <c r="C104" s="89" t="s">
        <v>990</v>
      </c>
      <c r="D104" s="55" t="s">
        <v>926</v>
      </c>
      <c r="E104" s="48"/>
      <c r="F104" s="48" t="s">
        <v>935</v>
      </c>
      <c r="G104" s="48"/>
      <c r="H104" s="49"/>
    </row>
    <row r="105" spans="1:8" x14ac:dyDescent="0.25">
      <c r="A105" s="87"/>
      <c r="B105" s="87"/>
      <c r="C105" s="90"/>
      <c r="D105" s="56" t="s">
        <v>927</v>
      </c>
      <c r="E105" s="45"/>
      <c r="F105" s="45"/>
      <c r="G105" s="45"/>
      <c r="H105" s="50"/>
    </row>
    <row r="106" spans="1:8" x14ac:dyDescent="0.25">
      <c r="A106" s="87"/>
      <c r="B106" s="87"/>
      <c r="C106" s="90"/>
      <c r="D106" s="56" t="s">
        <v>928</v>
      </c>
      <c r="E106" s="45"/>
      <c r="F106" s="45"/>
      <c r="G106" s="45"/>
      <c r="H106" s="50"/>
    </row>
    <row r="107" spans="1:8" x14ac:dyDescent="0.25">
      <c r="A107" s="87"/>
      <c r="B107" s="87"/>
      <c r="C107" s="90"/>
      <c r="D107" s="56" t="s">
        <v>929</v>
      </c>
      <c r="E107" s="45"/>
      <c r="F107" s="45" t="s">
        <v>936</v>
      </c>
      <c r="G107" s="45"/>
      <c r="H107" s="50"/>
    </row>
    <row r="108" spans="1:8" x14ac:dyDescent="0.25">
      <c r="A108" s="87"/>
      <c r="B108" s="87"/>
      <c r="C108" s="90"/>
      <c r="D108" s="56" t="s">
        <v>930</v>
      </c>
      <c r="E108" s="45"/>
      <c r="F108" s="45"/>
      <c r="G108" s="45"/>
      <c r="H108" s="50"/>
    </row>
    <row r="109" spans="1:8" x14ac:dyDescent="0.25">
      <c r="A109" s="87"/>
      <c r="B109" s="87"/>
      <c r="C109" s="90"/>
      <c r="D109" s="56" t="s">
        <v>931</v>
      </c>
      <c r="E109" s="45"/>
      <c r="F109" s="45"/>
      <c r="G109" s="45"/>
      <c r="H109" s="50"/>
    </row>
    <row r="110" spans="1:8" x14ac:dyDescent="0.25">
      <c r="A110" s="87"/>
      <c r="B110" s="87"/>
      <c r="C110" s="90"/>
      <c r="D110" s="56" t="s">
        <v>932</v>
      </c>
      <c r="E110" s="45"/>
      <c r="F110" s="45" t="s">
        <v>937</v>
      </c>
      <c r="G110" s="45"/>
      <c r="H110" s="50"/>
    </row>
    <row r="111" spans="1:8" x14ac:dyDescent="0.25">
      <c r="A111" s="87"/>
      <c r="B111" s="87"/>
      <c r="C111" s="90"/>
      <c r="D111" s="56" t="s">
        <v>933</v>
      </c>
      <c r="E111" s="45"/>
      <c r="F111" s="45"/>
      <c r="G111" s="45"/>
      <c r="H111" s="50"/>
    </row>
    <row r="112" spans="1:8" ht="15.75" thickBot="1" x14ac:dyDescent="0.3">
      <c r="A112" s="87"/>
      <c r="B112" s="88"/>
      <c r="C112" s="91"/>
      <c r="D112" s="57" t="s">
        <v>934</v>
      </c>
      <c r="E112" s="52"/>
      <c r="F112" s="52"/>
      <c r="G112" s="52"/>
      <c r="H112" s="53"/>
    </row>
    <row r="113" spans="1:8" x14ac:dyDescent="0.25">
      <c r="A113" s="87"/>
      <c r="B113" s="86" t="s">
        <v>950</v>
      </c>
      <c r="C113" s="86" t="s">
        <v>988</v>
      </c>
      <c r="D113" s="48" t="s">
        <v>904</v>
      </c>
      <c r="E113" s="48"/>
      <c r="F113" s="48"/>
      <c r="G113" s="48"/>
      <c r="H113" s="49"/>
    </row>
    <row r="114" spans="1:8" x14ac:dyDescent="0.25">
      <c r="A114" s="87"/>
      <c r="B114" s="87"/>
      <c r="C114" s="87"/>
      <c r="D114" s="45" t="s">
        <v>905</v>
      </c>
      <c r="E114" s="45"/>
      <c r="F114" s="45"/>
      <c r="G114" s="45"/>
      <c r="H114" s="50"/>
    </row>
    <row r="115" spans="1:8" x14ac:dyDescent="0.25">
      <c r="A115" s="87"/>
      <c r="B115" s="87"/>
      <c r="C115" s="87"/>
      <c r="D115" s="45" t="s">
        <v>906</v>
      </c>
      <c r="E115" s="45"/>
      <c r="F115" s="45"/>
      <c r="G115" s="45"/>
      <c r="H115" s="50"/>
    </row>
    <row r="116" spans="1:8" x14ac:dyDescent="0.25">
      <c r="A116" s="87"/>
      <c r="B116" s="87"/>
      <c r="C116" s="87"/>
      <c r="D116" s="45" t="s">
        <v>909</v>
      </c>
      <c r="E116" s="45"/>
      <c r="F116" s="45"/>
      <c r="G116" s="45"/>
      <c r="H116" s="50"/>
    </row>
    <row r="117" spans="1:8" x14ac:dyDescent="0.25">
      <c r="A117" s="87"/>
      <c r="B117" s="87"/>
      <c r="C117" s="87"/>
      <c r="D117" s="45" t="s">
        <v>910</v>
      </c>
      <c r="E117" s="45"/>
      <c r="F117" s="45"/>
      <c r="G117" s="45"/>
      <c r="H117" s="50"/>
    </row>
    <row r="118" spans="1:8" x14ac:dyDescent="0.25">
      <c r="A118" s="87"/>
      <c r="B118" s="87"/>
      <c r="C118" s="87"/>
      <c r="D118" s="45" t="s">
        <v>907</v>
      </c>
      <c r="E118" s="45"/>
      <c r="F118" s="45"/>
      <c r="G118" s="45"/>
      <c r="H118" s="50"/>
    </row>
    <row r="119" spans="1:8" x14ac:dyDescent="0.25">
      <c r="A119" s="87"/>
      <c r="B119" s="87"/>
      <c r="C119" s="87"/>
      <c r="D119" s="45" t="s">
        <v>908</v>
      </c>
      <c r="E119" s="45"/>
      <c r="F119" s="45"/>
      <c r="G119" s="45"/>
      <c r="H119" s="50"/>
    </row>
    <row r="120" spans="1:8" x14ac:dyDescent="0.25">
      <c r="A120" s="87"/>
      <c r="B120" s="87"/>
      <c r="C120" s="87"/>
      <c r="D120" s="45" t="s">
        <v>911</v>
      </c>
      <c r="E120" s="45"/>
      <c r="F120" s="45"/>
      <c r="G120" s="45"/>
      <c r="H120" s="50"/>
    </row>
    <row r="121" spans="1:8" x14ac:dyDescent="0.25">
      <c r="A121" s="87"/>
      <c r="B121" s="87"/>
      <c r="C121" s="87"/>
      <c r="D121" s="45" t="s">
        <v>915</v>
      </c>
      <c r="E121" s="45"/>
      <c r="F121" s="45"/>
      <c r="G121" s="45"/>
      <c r="H121" s="50"/>
    </row>
    <row r="122" spans="1:8" x14ac:dyDescent="0.25">
      <c r="A122" s="87"/>
      <c r="B122" s="87"/>
      <c r="C122" s="87"/>
      <c r="D122" s="45" t="s">
        <v>912</v>
      </c>
      <c r="E122" s="45"/>
      <c r="F122" s="45"/>
      <c r="G122" s="45"/>
      <c r="H122" s="50"/>
    </row>
    <row r="123" spans="1:8" x14ac:dyDescent="0.25">
      <c r="A123" s="87"/>
      <c r="B123" s="87"/>
      <c r="C123" s="87"/>
      <c r="D123" s="45" t="s">
        <v>914</v>
      </c>
      <c r="E123" s="45"/>
      <c r="F123" s="45"/>
      <c r="G123" s="45"/>
      <c r="H123" s="50"/>
    </row>
    <row r="124" spans="1:8" x14ac:dyDescent="0.25">
      <c r="A124" s="87"/>
      <c r="B124" s="87"/>
      <c r="C124" s="87"/>
      <c r="D124" s="45" t="s">
        <v>913</v>
      </c>
      <c r="E124" s="45"/>
      <c r="F124" s="45"/>
      <c r="G124" s="45"/>
      <c r="H124" s="50"/>
    </row>
    <row r="125" spans="1:8" x14ac:dyDescent="0.25">
      <c r="A125" s="87"/>
      <c r="B125" s="87"/>
      <c r="C125" s="87"/>
      <c r="D125" s="45" t="s">
        <v>916</v>
      </c>
      <c r="E125" s="45"/>
      <c r="F125" s="45"/>
      <c r="G125" s="45"/>
      <c r="H125" s="50"/>
    </row>
    <row r="126" spans="1:8" x14ac:dyDescent="0.25">
      <c r="A126" s="87"/>
      <c r="B126" s="87"/>
      <c r="C126" s="87"/>
      <c r="D126" s="45" t="s">
        <v>917</v>
      </c>
      <c r="E126" s="45"/>
      <c r="F126" s="45"/>
      <c r="G126" s="45"/>
      <c r="H126" s="50"/>
    </row>
    <row r="127" spans="1:8" x14ac:dyDescent="0.25">
      <c r="A127" s="87"/>
      <c r="B127" s="87"/>
      <c r="C127" s="87"/>
      <c r="D127" s="45" t="s">
        <v>918</v>
      </c>
      <c r="E127" s="45"/>
      <c r="F127" s="45"/>
      <c r="G127" s="45"/>
      <c r="H127" s="50"/>
    </row>
    <row r="128" spans="1:8" x14ac:dyDescent="0.25">
      <c r="A128" s="87"/>
      <c r="B128" s="87"/>
      <c r="C128" s="87"/>
      <c r="D128" s="47" t="s">
        <v>919</v>
      </c>
      <c r="E128" s="47"/>
      <c r="F128" s="47"/>
      <c r="G128" s="47"/>
      <c r="H128" s="54"/>
    </row>
    <row r="129" spans="1:8" x14ac:dyDescent="0.25">
      <c r="A129" s="87"/>
      <c r="B129" s="87"/>
      <c r="C129" s="87"/>
      <c r="D129" s="47" t="s">
        <v>765</v>
      </c>
      <c r="E129" s="47"/>
      <c r="F129" s="47"/>
      <c r="G129" s="47"/>
      <c r="H129" s="54"/>
    </row>
    <row r="130" spans="1:8" x14ac:dyDescent="0.25">
      <c r="A130" s="87"/>
      <c r="B130" s="87"/>
      <c r="C130" s="87"/>
      <c r="D130" s="47"/>
      <c r="E130" s="47"/>
      <c r="F130" s="47"/>
      <c r="G130" s="47"/>
      <c r="H130" s="54" t="s">
        <v>982</v>
      </c>
    </row>
    <row r="131" spans="1:8" x14ac:dyDescent="0.25">
      <c r="A131" s="87"/>
      <c r="B131" s="87"/>
      <c r="C131" s="87"/>
      <c r="D131" s="47"/>
      <c r="E131" s="47"/>
      <c r="F131" s="47"/>
      <c r="G131" s="47"/>
      <c r="H131" s="54" t="s">
        <v>981</v>
      </c>
    </row>
    <row r="132" spans="1:8" x14ac:dyDescent="0.25">
      <c r="A132" s="87"/>
      <c r="B132" s="87"/>
      <c r="C132" s="87"/>
      <c r="D132" s="47"/>
      <c r="E132" s="47"/>
      <c r="F132" s="47"/>
      <c r="G132" s="47"/>
      <c r="H132" s="54" t="s">
        <v>980</v>
      </c>
    </row>
    <row r="133" spans="1:8" ht="15.75" thickBot="1" x14ac:dyDescent="0.3">
      <c r="A133" s="88"/>
      <c r="B133" s="88"/>
      <c r="C133" s="88"/>
      <c r="D133" s="52"/>
      <c r="E133" s="52"/>
      <c r="F133" s="52"/>
      <c r="G133" s="52"/>
      <c r="H133" s="53"/>
    </row>
    <row r="134" spans="1:8" x14ac:dyDescent="0.25">
      <c r="A134" s="86" t="str">
        <f>CONCATENATE("QAU.B12.00.01  DI ",COUNTA(D134:D142)," ;           AI ",COUNTA(E134:E142)," ;        DO ",COUNTA(F134:F142)," ;          AO ",COUNTA(G134:G142)," ;       MODB ",COUNTA(H134:H142),"")</f>
        <v>QAU.B12.00.01  DI 7 ;           AI 0 ;        DO 0 ;          AO 0 ;       MODB 2</v>
      </c>
      <c r="B134" s="86" t="s">
        <v>951</v>
      </c>
      <c r="C134" s="86" t="s">
        <v>987</v>
      </c>
      <c r="D134" s="55" t="s">
        <v>920</v>
      </c>
      <c r="E134" s="48"/>
      <c r="F134" s="48"/>
      <c r="G134" s="48"/>
      <c r="H134" s="49"/>
    </row>
    <row r="135" spans="1:8" x14ac:dyDescent="0.25">
      <c r="A135" s="87"/>
      <c r="B135" s="87"/>
      <c r="C135" s="87"/>
      <c r="D135" s="58" t="s">
        <v>922</v>
      </c>
      <c r="E135" s="45"/>
      <c r="F135" s="45"/>
      <c r="G135" s="45"/>
      <c r="H135" s="50"/>
    </row>
    <row r="136" spans="1:8" x14ac:dyDescent="0.25">
      <c r="A136" s="87"/>
      <c r="B136" s="87"/>
      <c r="C136" s="87"/>
      <c r="D136" s="58" t="s">
        <v>925</v>
      </c>
      <c r="E136" s="45"/>
      <c r="F136" s="45"/>
      <c r="G136" s="45"/>
      <c r="H136" s="50"/>
    </row>
    <row r="137" spans="1:8" x14ac:dyDescent="0.25">
      <c r="A137" s="87"/>
      <c r="B137" s="87"/>
      <c r="C137" s="87"/>
      <c r="D137" s="56" t="s">
        <v>921</v>
      </c>
      <c r="E137" s="45"/>
      <c r="F137" s="45"/>
      <c r="G137" s="45"/>
      <c r="H137" s="50"/>
    </row>
    <row r="138" spans="1:8" x14ac:dyDescent="0.25">
      <c r="A138" s="87"/>
      <c r="B138" s="87"/>
      <c r="C138" s="87"/>
      <c r="D138" s="56" t="s">
        <v>923</v>
      </c>
      <c r="E138" s="44"/>
      <c r="F138" s="45"/>
      <c r="G138" s="45"/>
      <c r="H138" s="50"/>
    </row>
    <row r="139" spans="1:8" x14ac:dyDescent="0.25">
      <c r="A139" s="87"/>
      <c r="B139" s="87"/>
      <c r="C139" s="87"/>
      <c r="D139" s="56" t="s">
        <v>895</v>
      </c>
      <c r="E139" s="45"/>
      <c r="F139" s="45"/>
      <c r="G139" s="45"/>
      <c r="H139" s="50"/>
    </row>
    <row r="140" spans="1:8" ht="15.75" thickBot="1" x14ac:dyDescent="0.3">
      <c r="A140" s="87"/>
      <c r="B140" s="87"/>
      <c r="C140" s="87"/>
      <c r="D140" s="57" t="s">
        <v>896</v>
      </c>
      <c r="E140" s="52"/>
      <c r="F140" s="52"/>
      <c r="G140" s="52"/>
      <c r="H140" s="53"/>
    </row>
    <row r="141" spans="1:8" x14ac:dyDescent="0.25">
      <c r="A141" s="87"/>
      <c r="B141" s="87"/>
      <c r="C141" s="87"/>
      <c r="D141" s="59"/>
      <c r="E141" s="46"/>
      <c r="F141" s="47"/>
      <c r="G141" s="47"/>
      <c r="H141" s="54" t="s">
        <v>979</v>
      </c>
    </row>
    <row r="142" spans="1:8" ht="15.75" thickBot="1" x14ac:dyDescent="0.3">
      <c r="A142" s="88"/>
      <c r="B142" s="88"/>
      <c r="C142" s="88"/>
      <c r="D142" s="57"/>
      <c r="E142" s="51"/>
      <c r="F142" s="52"/>
      <c r="G142" s="52"/>
      <c r="H142" s="53" t="s">
        <v>952</v>
      </c>
    </row>
  </sheetData>
  <mergeCells count="25">
    <mergeCell ref="D3:H3"/>
    <mergeCell ref="D4:H4"/>
    <mergeCell ref="D5:H5"/>
    <mergeCell ref="D6:H6"/>
    <mergeCell ref="B8:C8"/>
    <mergeCell ref="B9:C9"/>
    <mergeCell ref="C48:C67"/>
    <mergeCell ref="B48:B67"/>
    <mergeCell ref="A48:A67"/>
    <mergeCell ref="A10:A47"/>
    <mergeCell ref="B10:B47"/>
    <mergeCell ref="C10:C47"/>
    <mergeCell ref="A134:A142"/>
    <mergeCell ref="A68:A77"/>
    <mergeCell ref="C134:C142"/>
    <mergeCell ref="C113:C133"/>
    <mergeCell ref="C68:C77"/>
    <mergeCell ref="C104:C112"/>
    <mergeCell ref="C78:C103"/>
    <mergeCell ref="B78:B103"/>
    <mergeCell ref="B113:B133"/>
    <mergeCell ref="B134:B142"/>
    <mergeCell ref="B104:B112"/>
    <mergeCell ref="B68:B77"/>
    <mergeCell ref="A78:A133"/>
  </mergeCells>
  <conditionalFormatting sqref="I7">
    <cfRule type="beginsWith" dxfId="7" priority="1" operator="beginsWith" text="APROVADO">
      <formula>LEFT(I7,LEN("APROVADO"))="APROVADO"</formula>
    </cfRule>
    <cfRule type="containsText" dxfId="6" priority="2" operator="containsText" text="NÃO APROVADO">
      <formula>NOT(ISERROR(SEARCH("NÃO APROVADO",I7)))</formula>
    </cfRule>
    <cfRule type="containsText" dxfId="5" priority="3" operator="containsText" text="AGUARDANDO COMENTÁRIOS">
      <formula>NOT(ISERROR(SEARCH("AGUARDANDO COMENTÁRIOS",I7)))</formula>
    </cfRule>
    <cfRule type="containsText" dxfId="4" priority="4" operator="containsText" text="EMITIDO">
      <formula>NOT(ISERROR(SEARCH("EMITIDO",I7)))</formula>
    </cfRule>
  </conditionalFormatting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82"/>
  <sheetViews>
    <sheetView showGridLines="0" view="pageBreakPreview" topLeftCell="A655" zoomScale="80" zoomScaleNormal="87" zoomScaleSheetLayoutView="80" workbookViewId="0">
      <selection activeCell="C415" sqref="C415:C449"/>
    </sheetView>
  </sheetViews>
  <sheetFormatPr defaultRowHeight="15" x14ac:dyDescent="0.25"/>
  <cols>
    <col min="1" max="1" width="18.7109375" style="9" customWidth="1"/>
    <col min="2" max="2" width="28" style="18" bestFit="1" customWidth="1"/>
    <col min="3" max="3" width="29.5703125" style="19" bestFit="1" customWidth="1"/>
    <col min="4" max="4" width="45.85546875" style="20" bestFit="1" customWidth="1"/>
    <col min="5" max="5" width="40.5703125" style="20" bestFit="1" customWidth="1"/>
    <col min="6" max="6" width="42.5703125" style="20" customWidth="1"/>
    <col min="7" max="7" width="33" style="20" customWidth="1"/>
    <col min="8" max="8" width="33" style="20" bestFit="1" customWidth="1"/>
  </cols>
  <sheetData>
    <row r="1" spans="1:9" ht="72.75" customHeight="1" x14ac:dyDescent="0.25">
      <c r="A1" s="3"/>
      <c r="B1" s="3"/>
      <c r="C1" s="3"/>
      <c r="D1" s="3"/>
      <c r="E1" s="3"/>
      <c r="F1" s="3"/>
      <c r="G1" s="3"/>
      <c r="H1" s="3"/>
    </row>
    <row r="2" spans="1:9" s="1" customFormat="1" ht="15.75" x14ac:dyDescent="0.25">
      <c r="A2" s="4" t="s">
        <v>782</v>
      </c>
      <c r="B2" s="5"/>
      <c r="C2" s="5"/>
      <c r="D2" s="72"/>
      <c r="E2" s="72"/>
      <c r="F2" s="72"/>
      <c r="G2" s="72"/>
      <c r="H2" s="72"/>
    </row>
    <row r="3" spans="1:9" x14ac:dyDescent="0.25">
      <c r="A3" s="6" t="s">
        <v>767</v>
      </c>
      <c r="B3" s="7" t="s">
        <v>768</v>
      </c>
      <c r="C3" s="6" t="s">
        <v>769</v>
      </c>
      <c r="D3" s="96" t="s">
        <v>770</v>
      </c>
      <c r="E3" s="97"/>
      <c r="F3" s="97"/>
      <c r="G3" s="97"/>
      <c r="H3" s="97"/>
    </row>
    <row r="4" spans="1:9" x14ac:dyDescent="0.25">
      <c r="A4" s="6" t="s">
        <v>771</v>
      </c>
      <c r="B4" s="8" t="s">
        <v>772</v>
      </c>
      <c r="C4" s="6" t="s">
        <v>773</v>
      </c>
      <c r="D4" s="96" t="s">
        <v>774</v>
      </c>
      <c r="E4" s="97"/>
      <c r="F4" s="97"/>
      <c r="G4" s="97"/>
      <c r="H4" s="97"/>
    </row>
    <row r="5" spans="1:9" x14ac:dyDescent="0.25">
      <c r="A5" s="6" t="s">
        <v>775</v>
      </c>
      <c r="B5" s="7">
        <v>602</v>
      </c>
      <c r="C5" s="6" t="s">
        <v>776</v>
      </c>
      <c r="D5" s="96" t="s">
        <v>777</v>
      </c>
      <c r="E5" s="97"/>
      <c r="F5" s="97"/>
      <c r="G5" s="97"/>
      <c r="H5" s="97"/>
    </row>
    <row r="6" spans="1:9" x14ac:dyDescent="0.25">
      <c r="A6" s="6" t="s">
        <v>778</v>
      </c>
      <c r="B6" s="7" t="s">
        <v>779</v>
      </c>
      <c r="C6" s="6" t="s">
        <v>780</v>
      </c>
      <c r="D6" s="96" t="s">
        <v>781</v>
      </c>
      <c r="E6" s="97"/>
      <c r="F6" s="97"/>
      <c r="G6" s="97"/>
      <c r="H6" s="97"/>
    </row>
    <row r="7" spans="1:9" ht="15.75" thickBot="1" x14ac:dyDescent="0.3">
      <c r="B7" s="10"/>
      <c r="C7" s="10"/>
      <c r="D7" s="73"/>
      <c r="E7" s="73"/>
      <c r="F7" s="73"/>
      <c r="G7" s="73"/>
      <c r="H7" s="73"/>
      <c r="I7" s="2"/>
    </row>
    <row r="8" spans="1:9" ht="15.75" thickBot="1" x14ac:dyDescent="0.3">
      <c r="A8" s="21" t="s">
        <v>0</v>
      </c>
      <c r="B8" s="98" t="s">
        <v>1</v>
      </c>
      <c r="C8" s="99"/>
      <c r="D8" s="22" t="s">
        <v>2</v>
      </c>
      <c r="E8" s="22" t="s">
        <v>5</v>
      </c>
      <c r="F8" s="22" t="s">
        <v>3</v>
      </c>
      <c r="G8" s="22" t="s">
        <v>4</v>
      </c>
      <c r="H8" s="23" t="s">
        <v>6</v>
      </c>
    </row>
    <row r="9" spans="1:9" ht="15.75" thickBot="1" x14ac:dyDescent="0.3">
      <c r="A9" s="13" t="s">
        <v>7</v>
      </c>
      <c r="B9" s="94">
        <f>COUNTA(C10:C2352)</f>
        <v>10</v>
      </c>
      <c r="C9" s="95"/>
      <c r="D9" s="11">
        <f>COUNTA(D10:D2352)</f>
        <v>339</v>
      </c>
      <c r="E9" s="11">
        <f>COUNTA(E10:E2352)</f>
        <v>0</v>
      </c>
      <c r="F9" s="11">
        <f>COUNTA(F10:F2352)</f>
        <v>199</v>
      </c>
      <c r="G9" s="11">
        <f>COUNTA(G10:G2352)</f>
        <v>52</v>
      </c>
      <c r="H9" s="12">
        <f>COUNTA(H10:H2352)</f>
        <v>315</v>
      </c>
    </row>
    <row r="10" spans="1:9" ht="15.75" thickBot="1" x14ac:dyDescent="0.3">
      <c r="A10" s="14"/>
      <c r="B10" s="15"/>
      <c r="C10" s="16"/>
      <c r="D10" s="16"/>
      <c r="E10" s="16"/>
      <c r="F10" s="16"/>
      <c r="G10" s="16"/>
      <c r="H10" s="17"/>
    </row>
    <row r="11" spans="1:9" x14ac:dyDescent="0.25">
      <c r="A11" s="134" t="str">
        <f>CONCATENATE("QAU.C00.00.01    DI ",COUNTA(D11:D290)," ;           AI ",COUNTA(E11:E290)," ;        DO ",COUNTA(F11:F290)," ;          AO ",COUNTA(G11:G290)," ;       MODB ",COUNTA(H11:H290))</f>
        <v>QAU.C00.00.01    DI 150 ;           AI 0 ;        DO 100 ;          AO 0 ;       MODB 128</v>
      </c>
      <c r="B11" s="119" t="s">
        <v>49</v>
      </c>
      <c r="C11" s="101"/>
      <c r="D11" s="55"/>
      <c r="E11" s="48"/>
      <c r="F11" s="48"/>
      <c r="G11" s="48"/>
      <c r="H11" s="49" t="s">
        <v>14</v>
      </c>
    </row>
    <row r="12" spans="1:9" x14ac:dyDescent="0.25">
      <c r="A12" s="135"/>
      <c r="B12" s="120"/>
      <c r="C12" s="103"/>
      <c r="D12" s="56"/>
      <c r="E12" s="45"/>
      <c r="F12" s="45"/>
      <c r="G12" s="45"/>
      <c r="H12" s="50" t="s">
        <v>13</v>
      </c>
    </row>
    <row r="13" spans="1:9" x14ac:dyDescent="0.25">
      <c r="A13" s="135"/>
      <c r="B13" s="120"/>
      <c r="C13" s="103"/>
      <c r="D13" s="56"/>
      <c r="E13" s="45"/>
      <c r="F13" s="45"/>
      <c r="G13" s="45"/>
      <c r="H13" s="50" t="s">
        <v>191</v>
      </c>
    </row>
    <row r="14" spans="1:9" x14ac:dyDescent="0.25">
      <c r="A14" s="135"/>
      <c r="B14" s="120"/>
      <c r="C14" s="103"/>
      <c r="D14" s="56"/>
      <c r="E14" s="45"/>
      <c r="F14" s="45"/>
      <c r="G14" s="45"/>
      <c r="H14" s="50" t="s">
        <v>9</v>
      </c>
    </row>
    <row r="15" spans="1:9" x14ac:dyDescent="0.25">
      <c r="A15" s="135"/>
      <c r="B15" s="120"/>
      <c r="C15" s="103"/>
      <c r="D15" s="56"/>
      <c r="E15" s="45"/>
      <c r="F15" s="45"/>
      <c r="G15" s="45"/>
      <c r="H15" s="50" t="s">
        <v>10</v>
      </c>
    </row>
    <row r="16" spans="1:9" x14ac:dyDescent="0.25">
      <c r="A16" s="135"/>
      <c r="B16" s="120"/>
      <c r="C16" s="103"/>
      <c r="D16" s="56"/>
      <c r="E16" s="45"/>
      <c r="F16" s="45"/>
      <c r="G16" s="45"/>
      <c r="H16" s="50" t="s">
        <v>8</v>
      </c>
    </row>
    <row r="17" spans="1:8" x14ac:dyDescent="0.25">
      <c r="A17" s="135"/>
      <c r="B17" s="120"/>
      <c r="C17" s="103"/>
      <c r="D17" s="56"/>
      <c r="E17" s="45"/>
      <c r="F17" s="45"/>
      <c r="G17" s="45"/>
      <c r="H17" s="50" t="s">
        <v>11</v>
      </c>
    </row>
    <row r="18" spans="1:8" x14ac:dyDescent="0.25">
      <c r="A18" s="135"/>
      <c r="B18" s="120"/>
      <c r="C18" s="103"/>
      <c r="D18" s="56"/>
      <c r="E18" s="45"/>
      <c r="F18" s="45"/>
      <c r="G18" s="45"/>
      <c r="H18" s="50" t="s">
        <v>12</v>
      </c>
    </row>
    <row r="19" spans="1:8" ht="15.75" thickBot="1" x14ac:dyDescent="0.3">
      <c r="A19" s="135"/>
      <c r="B19" s="121"/>
      <c r="C19" s="113"/>
      <c r="D19" s="56"/>
      <c r="E19" s="45"/>
      <c r="F19" s="45"/>
      <c r="G19" s="45"/>
      <c r="H19" s="50" t="s">
        <v>190</v>
      </c>
    </row>
    <row r="20" spans="1:8" x14ac:dyDescent="0.25">
      <c r="A20" s="135"/>
      <c r="B20" s="100" t="s">
        <v>48</v>
      </c>
      <c r="C20" s="101"/>
      <c r="D20" s="56"/>
      <c r="E20" s="45"/>
      <c r="F20" s="45"/>
      <c r="G20" s="45"/>
      <c r="H20" s="50" t="s">
        <v>15</v>
      </c>
    </row>
    <row r="21" spans="1:8" x14ac:dyDescent="0.25">
      <c r="A21" s="135"/>
      <c r="B21" s="102"/>
      <c r="C21" s="103"/>
      <c r="D21" s="59"/>
      <c r="E21" s="47"/>
      <c r="F21" s="47"/>
      <c r="G21" s="47"/>
      <c r="H21" s="50" t="s">
        <v>16</v>
      </c>
    </row>
    <row r="22" spans="1:8" x14ac:dyDescent="0.25">
      <c r="A22" s="135"/>
      <c r="B22" s="102"/>
      <c r="C22" s="103"/>
      <c r="D22" s="59"/>
      <c r="E22" s="47"/>
      <c r="F22" s="47"/>
      <c r="G22" s="47"/>
      <c r="H22" s="50" t="s">
        <v>17</v>
      </c>
    </row>
    <row r="23" spans="1:8" x14ac:dyDescent="0.25">
      <c r="A23" s="135"/>
      <c r="B23" s="102"/>
      <c r="C23" s="103"/>
      <c r="D23" s="59"/>
      <c r="E23" s="47"/>
      <c r="F23" s="47"/>
      <c r="G23" s="47"/>
      <c r="H23" s="50" t="s">
        <v>18</v>
      </c>
    </row>
    <row r="24" spans="1:8" x14ac:dyDescent="0.25">
      <c r="A24" s="135"/>
      <c r="B24" s="102"/>
      <c r="C24" s="103"/>
      <c r="D24" s="59"/>
      <c r="E24" s="47"/>
      <c r="F24" s="47"/>
      <c r="G24" s="47"/>
      <c r="H24" s="50" t="s">
        <v>19</v>
      </c>
    </row>
    <row r="25" spans="1:8" x14ac:dyDescent="0.25">
      <c r="A25" s="135"/>
      <c r="B25" s="102"/>
      <c r="C25" s="103"/>
      <c r="D25" s="59"/>
      <c r="E25" s="47"/>
      <c r="F25" s="47"/>
      <c r="G25" s="47"/>
      <c r="H25" s="50" t="s">
        <v>20</v>
      </c>
    </row>
    <row r="26" spans="1:8" x14ac:dyDescent="0.25">
      <c r="A26" s="135"/>
      <c r="B26" s="102"/>
      <c r="C26" s="103"/>
      <c r="D26" s="59"/>
      <c r="E26" s="47"/>
      <c r="F26" s="47"/>
      <c r="G26" s="47"/>
      <c r="H26" s="50" t="s">
        <v>21</v>
      </c>
    </row>
    <row r="27" spans="1:8" x14ac:dyDescent="0.25">
      <c r="A27" s="135"/>
      <c r="B27" s="102"/>
      <c r="C27" s="103"/>
      <c r="D27" s="59"/>
      <c r="E27" s="47"/>
      <c r="F27" s="47"/>
      <c r="G27" s="47"/>
      <c r="H27" s="50" t="s">
        <v>22</v>
      </c>
    </row>
    <row r="28" spans="1:8" x14ac:dyDescent="0.25">
      <c r="A28" s="135"/>
      <c r="B28" s="102"/>
      <c r="C28" s="103"/>
      <c r="D28" s="59"/>
      <c r="E28" s="47"/>
      <c r="F28" s="47"/>
      <c r="G28" s="47"/>
      <c r="H28" s="50" t="s">
        <v>23</v>
      </c>
    </row>
    <row r="29" spans="1:8" x14ac:dyDescent="0.25">
      <c r="A29" s="135"/>
      <c r="B29" s="102"/>
      <c r="C29" s="103"/>
      <c r="D29" s="59"/>
      <c r="E29" s="47"/>
      <c r="F29" s="47"/>
      <c r="G29" s="47"/>
      <c r="H29" s="50" t="s">
        <v>24</v>
      </c>
    </row>
    <row r="30" spans="1:8" x14ac:dyDescent="0.25">
      <c r="A30" s="135"/>
      <c r="B30" s="102"/>
      <c r="C30" s="103"/>
      <c r="D30" s="59"/>
      <c r="E30" s="47"/>
      <c r="F30" s="47"/>
      <c r="G30" s="47"/>
      <c r="H30" s="50" t="s">
        <v>25</v>
      </c>
    </row>
    <row r="31" spans="1:8" x14ac:dyDescent="0.25">
      <c r="A31" s="135"/>
      <c r="B31" s="102"/>
      <c r="C31" s="103"/>
      <c r="D31" s="59"/>
      <c r="E31" s="47"/>
      <c r="F31" s="47"/>
      <c r="G31" s="47"/>
      <c r="H31" s="50" t="s">
        <v>26</v>
      </c>
    </row>
    <row r="32" spans="1:8" x14ac:dyDescent="0.25">
      <c r="A32" s="135"/>
      <c r="B32" s="102"/>
      <c r="C32" s="103"/>
      <c r="D32" s="59"/>
      <c r="E32" s="47"/>
      <c r="F32" s="47"/>
      <c r="G32" s="47"/>
      <c r="H32" s="50" t="s">
        <v>27</v>
      </c>
    </row>
    <row r="33" spans="1:8" x14ac:dyDescent="0.25">
      <c r="A33" s="135"/>
      <c r="B33" s="102"/>
      <c r="C33" s="103"/>
      <c r="D33" s="59"/>
      <c r="E33" s="47"/>
      <c r="F33" s="47"/>
      <c r="G33" s="47"/>
      <c r="H33" s="50" t="s">
        <v>28</v>
      </c>
    </row>
    <row r="34" spans="1:8" x14ac:dyDescent="0.25">
      <c r="A34" s="135"/>
      <c r="B34" s="102"/>
      <c r="C34" s="103"/>
      <c r="D34" s="59"/>
      <c r="E34" s="47"/>
      <c r="F34" s="47"/>
      <c r="G34" s="47"/>
      <c r="H34" s="50" t="s">
        <v>29</v>
      </c>
    </row>
    <row r="35" spans="1:8" x14ac:dyDescent="0.25">
      <c r="A35" s="135"/>
      <c r="B35" s="102"/>
      <c r="C35" s="103"/>
      <c r="D35" s="59"/>
      <c r="E35" s="47"/>
      <c r="F35" s="47"/>
      <c r="G35" s="47"/>
      <c r="H35" s="50" t="s">
        <v>30</v>
      </c>
    </row>
    <row r="36" spans="1:8" x14ac:dyDescent="0.25">
      <c r="A36" s="135"/>
      <c r="B36" s="102"/>
      <c r="C36" s="103"/>
      <c r="D36" s="59"/>
      <c r="E36" s="47"/>
      <c r="F36" s="47"/>
      <c r="G36" s="47"/>
      <c r="H36" s="50" t="s">
        <v>31</v>
      </c>
    </row>
    <row r="37" spans="1:8" ht="15.75" thickBot="1" x14ac:dyDescent="0.3">
      <c r="A37" s="135"/>
      <c r="B37" s="112"/>
      <c r="C37" s="113"/>
      <c r="D37" s="59"/>
      <c r="E37" s="47"/>
      <c r="F37" s="47"/>
      <c r="G37" s="47"/>
      <c r="H37" s="50" t="s">
        <v>32</v>
      </c>
    </row>
    <row r="38" spans="1:8" x14ac:dyDescent="0.25">
      <c r="A38" s="135"/>
      <c r="B38" s="100" t="s">
        <v>819</v>
      </c>
      <c r="C38" s="101"/>
      <c r="D38" s="59"/>
      <c r="E38" s="47"/>
      <c r="F38" s="47"/>
      <c r="G38" s="47"/>
      <c r="H38" s="54" t="s">
        <v>810</v>
      </c>
    </row>
    <row r="39" spans="1:8" x14ac:dyDescent="0.25">
      <c r="A39" s="135"/>
      <c r="B39" s="102"/>
      <c r="C39" s="103"/>
      <c r="D39" s="59"/>
      <c r="E39" s="47"/>
      <c r="F39" s="47"/>
      <c r="G39" s="47"/>
      <c r="H39" s="54" t="s">
        <v>811</v>
      </c>
    </row>
    <row r="40" spans="1:8" x14ac:dyDescent="0.25">
      <c r="A40" s="135"/>
      <c r="B40" s="102"/>
      <c r="C40" s="103"/>
      <c r="D40" s="59"/>
      <c r="E40" s="47"/>
      <c r="F40" s="47"/>
      <c r="G40" s="47"/>
      <c r="H40" s="54" t="s">
        <v>812</v>
      </c>
    </row>
    <row r="41" spans="1:8" x14ac:dyDescent="0.25">
      <c r="A41" s="135"/>
      <c r="B41" s="102"/>
      <c r="C41" s="103"/>
      <c r="D41" s="59"/>
      <c r="E41" s="47"/>
      <c r="F41" s="47"/>
      <c r="G41" s="47"/>
      <c r="H41" s="54" t="s">
        <v>813</v>
      </c>
    </row>
    <row r="42" spans="1:8" x14ac:dyDescent="0.25">
      <c r="A42" s="135"/>
      <c r="B42" s="102"/>
      <c r="C42" s="103"/>
      <c r="D42" s="59"/>
      <c r="E42" s="47"/>
      <c r="F42" s="47"/>
      <c r="G42" s="47"/>
      <c r="H42" s="54" t="s">
        <v>814</v>
      </c>
    </row>
    <row r="43" spans="1:8" x14ac:dyDescent="0.25">
      <c r="A43" s="135"/>
      <c r="B43" s="102"/>
      <c r="C43" s="103"/>
      <c r="D43" s="59"/>
      <c r="E43" s="47"/>
      <c r="F43" s="47"/>
      <c r="G43" s="47"/>
      <c r="H43" s="54" t="s">
        <v>815</v>
      </c>
    </row>
    <row r="44" spans="1:8" x14ac:dyDescent="0.25">
      <c r="A44" s="135"/>
      <c r="B44" s="102"/>
      <c r="C44" s="103"/>
      <c r="D44" s="59"/>
      <c r="E44" s="47"/>
      <c r="F44" s="47"/>
      <c r="G44" s="47"/>
      <c r="H44" s="54" t="s">
        <v>816</v>
      </c>
    </row>
    <row r="45" spans="1:8" x14ac:dyDescent="0.25">
      <c r="A45" s="135"/>
      <c r="B45" s="102"/>
      <c r="C45" s="103"/>
      <c r="D45" s="59"/>
      <c r="E45" s="47"/>
      <c r="F45" s="47"/>
      <c r="G45" s="47"/>
      <c r="H45" s="54" t="s">
        <v>817</v>
      </c>
    </row>
    <row r="46" spans="1:8" ht="15.75" thickBot="1" x14ac:dyDescent="0.3">
      <c r="A46" s="135"/>
      <c r="B46" s="112"/>
      <c r="C46" s="113"/>
      <c r="D46" s="59"/>
      <c r="E46" s="47"/>
      <c r="F46" s="47"/>
      <c r="G46" s="47"/>
      <c r="H46" s="54" t="s">
        <v>818</v>
      </c>
    </row>
    <row r="47" spans="1:8" ht="15.75" thickBot="1" x14ac:dyDescent="0.3">
      <c r="A47" s="135"/>
      <c r="B47" s="117" t="s">
        <v>765</v>
      </c>
      <c r="C47" s="118"/>
      <c r="D47" s="59" t="s">
        <v>766</v>
      </c>
      <c r="E47" s="47"/>
      <c r="F47" s="47"/>
      <c r="G47" s="47"/>
      <c r="H47" s="54"/>
    </row>
    <row r="48" spans="1:8" x14ac:dyDescent="0.25">
      <c r="A48" s="135"/>
      <c r="B48" s="119" t="s">
        <v>46</v>
      </c>
      <c r="C48" s="101"/>
      <c r="D48" s="56" t="s">
        <v>34</v>
      </c>
      <c r="E48" s="47"/>
      <c r="F48" s="47"/>
      <c r="G48" s="47"/>
      <c r="H48" s="54"/>
    </row>
    <row r="49" spans="1:8" x14ac:dyDescent="0.25">
      <c r="A49" s="135"/>
      <c r="B49" s="120"/>
      <c r="C49" s="103"/>
      <c r="D49" s="56" t="s">
        <v>35</v>
      </c>
      <c r="E49" s="47"/>
      <c r="F49" s="47"/>
      <c r="G49" s="47"/>
      <c r="H49" s="54"/>
    </row>
    <row r="50" spans="1:8" ht="15.75" thickBot="1" x14ac:dyDescent="0.3">
      <c r="A50" s="135"/>
      <c r="B50" s="121"/>
      <c r="C50" s="113"/>
      <c r="D50" s="56" t="s">
        <v>36</v>
      </c>
      <c r="E50" s="47"/>
      <c r="F50" s="47"/>
      <c r="G50" s="47"/>
      <c r="H50" s="54"/>
    </row>
    <row r="51" spans="1:8" x14ac:dyDescent="0.25">
      <c r="A51" s="135"/>
      <c r="B51" s="101" t="s">
        <v>45</v>
      </c>
      <c r="C51" s="108" t="s">
        <v>763</v>
      </c>
      <c r="D51" s="56" t="s">
        <v>39</v>
      </c>
      <c r="E51" s="47"/>
      <c r="F51" s="47" t="s">
        <v>43</v>
      </c>
      <c r="G51" s="47"/>
      <c r="H51" s="54"/>
    </row>
    <row r="52" spans="1:8" x14ac:dyDescent="0.25">
      <c r="A52" s="135"/>
      <c r="B52" s="103"/>
      <c r="C52" s="108"/>
      <c r="D52" s="56" t="s">
        <v>40</v>
      </c>
      <c r="E52" s="47"/>
      <c r="F52" s="47" t="s">
        <v>44</v>
      </c>
      <c r="G52" s="47"/>
      <c r="H52" s="54"/>
    </row>
    <row r="53" spans="1:8" x14ac:dyDescent="0.25">
      <c r="A53" s="135"/>
      <c r="B53" s="103"/>
      <c r="C53" s="108"/>
      <c r="D53" s="56" t="s">
        <v>41</v>
      </c>
      <c r="E53" s="47"/>
      <c r="F53" s="47" t="s">
        <v>757</v>
      </c>
      <c r="G53" s="47"/>
      <c r="H53" s="54"/>
    </row>
    <row r="54" spans="1:8" ht="15.75" thickBot="1" x14ac:dyDescent="0.3">
      <c r="A54" s="135"/>
      <c r="B54" s="113"/>
      <c r="C54" s="109"/>
      <c r="D54" s="56" t="s">
        <v>42</v>
      </c>
      <c r="E54" s="47"/>
      <c r="F54" s="47" t="s">
        <v>764</v>
      </c>
      <c r="G54" s="47"/>
      <c r="H54" s="54"/>
    </row>
    <row r="55" spans="1:8" x14ac:dyDescent="0.25">
      <c r="A55" s="135"/>
      <c r="B55" s="119" t="s">
        <v>94</v>
      </c>
      <c r="C55" s="101"/>
      <c r="D55" s="56" t="s">
        <v>50</v>
      </c>
      <c r="E55" s="47"/>
      <c r="F55" s="47"/>
      <c r="G55" s="47"/>
      <c r="H55" s="54"/>
    </row>
    <row r="56" spans="1:8" x14ac:dyDescent="0.25">
      <c r="A56" s="135"/>
      <c r="B56" s="120"/>
      <c r="C56" s="103"/>
      <c r="D56" s="56" t="s">
        <v>51</v>
      </c>
      <c r="E56" s="47"/>
      <c r="F56" s="47"/>
      <c r="G56" s="47"/>
      <c r="H56" s="54"/>
    </row>
    <row r="57" spans="1:8" x14ac:dyDescent="0.25">
      <c r="A57" s="135"/>
      <c r="B57" s="120"/>
      <c r="C57" s="103"/>
      <c r="D57" s="56" t="s">
        <v>52</v>
      </c>
      <c r="E57" s="47"/>
      <c r="F57" s="47"/>
      <c r="G57" s="47"/>
      <c r="H57" s="54"/>
    </row>
    <row r="58" spans="1:8" x14ac:dyDescent="0.25">
      <c r="A58" s="135"/>
      <c r="B58" s="120"/>
      <c r="C58" s="103"/>
      <c r="D58" s="56" t="s">
        <v>53</v>
      </c>
      <c r="E58" s="47"/>
      <c r="F58" s="47"/>
      <c r="G58" s="47"/>
      <c r="H58" s="54"/>
    </row>
    <row r="59" spans="1:8" x14ac:dyDescent="0.25">
      <c r="A59" s="135"/>
      <c r="B59" s="120"/>
      <c r="C59" s="103"/>
      <c r="D59" s="56" t="s">
        <v>54</v>
      </c>
      <c r="E59" s="47"/>
      <c r="F59" s="47"/>
      <c r="G59" s="47"/>
      <c r="H59" s="54"/>
    </row>
    <row r="60" spans="1:8" x14ac:dyDescent="0.25">
      <c r="A60" s="135"/>
      <c r="B60" s="120"/>
      <c r="C60" s="103"/>
      <c r="D60" s="56" t="s">
        <v>55</v>
      </c>
      <c r="E60" s="47"/>
      <c r="F60" s="47"/>
      <c r="G60" s="47"/>
      <c r="H60" s="54"/>
    </row>
    <row r="61" spans="1:8" x14ac:dyDescent="0.25">
      <c r="A61" s="135"/>
      <c r="B61" s="120"/>
      <c r="C61" s="103"/>
      <c r="D61" s="56" t="s">
        <v>56</v>
      </c>
      <c r="E61" s="47"/>
      <c r="F61" s="47"/>
      <c r="G61" s="47"/>
      <c r="H61" s="54"/>
    </row>
    <row r="62" spans="1:8" x14ac:dyDescent="0.25">
      <c r="A62" s="135"/>
      <c r="B62" s="120"/>
      <c r="C62" s="103"/>
      <c r="D62" s="56" t="s">
        <v>57</v>
      </c>
      <c r="E62" s="47"/>
      <c r="F62" s="47"/>
      <c r="G62" s="47"/>
      <c r="H62" s="54"/>
    </row>
    <row r="63" spans="1:8" x14ac:dyDescent="0.25">
      <c r="A63" s="135"/>
      <c r="B63" s="120"/>
      <c r="C63" s="103"/>
      <c r="D63" s="56" t="s">
        <v>58</v>
      </c>
      <c r="E63" s="47"/>
      <c r="F63" s="47"/>
      <c r="G63" s="47"/>
      <c r="H63" s="54"/>
    </row>
    <row r="64" spans="1:8" x14ac:dyDescent="0.25">
      <c r="A64" s="135"/>
      <c r="B64" s="120"/>
      <c r="C64" s="103"/>
      <c r="D64" s="56" t="s">
        <v>59</v>
      </c>
      <c r="E64" s="47"/>
      <c r="F64" s="47"/>
      <c r="G64" s="47"/>
      <c r="H64" s="54"/>
    </row>
    <row r="65" spans="1:8" x14ac:dyDescent="0.25">
      <c r="A65" s="135"/>
      <c r="B65" s="120"/>
      <c r="C65" s="103"/>
      <c r="D65" s="56" t="s">
        <v>60</v>
      </c>
      <c r="E65" s="47"/>
      <c r="F65" s="47"/>
      <c r="G65" s="47"/>
      <c r="H65" s="54"/>
    </row>
    <row r="66" spans="1:8" x14ac:dyDescent="0.25">
      <c r="A66" s="135"/>
      <c r="B66" s="120"/>
      <c r="C66" s="103"/>
      <c r="D66" s="56" t="s">
        <v>61</v>
      </c>
      <c r="E66" s="47"/>
      <c r="F66" s="47"/>
      <c r="G66" s="47"/>
      <c r="H66" s="54"/>
    </row>
    <row r="67" spans="1:8" x14ac:dyDescent="0.25">
      <c r="A67" s="135"/>
      <c r="B67" s="120"/>
      <c r="C67" s="103"/>
      <c r="D67" s="56" t="s">
        <v>62</v>
      </c>
      <c r="E67" s="47"/>
      <c r="F67" s="47"/>
      <c r="G67" s="47"/>
      <c r="H67" s="54"/>
    </row>
    <row r="68" spans="1:8" x14ac:dyDescent="0.25">
      <c r="A68" s="135"/>
      <c r="B68" s="120"/>
      <c r="C68" s="103"/>
      <c r="D68" s="56" t="s">
        <v>63</v>
      </c>
      <c r="E68" s="47"/>
      <c r="F68" s="47"/>
      <c r="G68" s="47"/>
      <c r="H68" s="54"/>
    </row>
    <row r="69" spans="1:8" x14ac:dyDescent="0.25">
      <c r="A69" s="135"/>
      <c r="B69" s="120"/>
      <c r="C69" s="103"/>
      <c r="D69" s="56" t="s">
        <v>64</v>
      </c>
      <c r="E69" s="47"/>
      <c r="F69" s="47"/>
      <c r="G69" s="47"/>
      <c r="H69" s="54"/>
    </row>
    <row r="70" spans="1:8" x14ac:dyDescent="0.25">
      <c r="A70" s="135"/>
      <c r="B70" s="120"/>
      <c r="C70" s="103"/>
      <c r="D70" s="56" t="s">
        <v>65</v>
      </c>
      <c r="E70" s="47"/>
      <c r="F70" s="47"/>
      <c r="G70" s="47"/>
      <c r="H70" s="54"/>
    </row>
    <row r="71" spans="1:8" x14ac:dyDescent="0.25">
      <c r="A71" s="135"/>
      <c r="B71" s="120"/>
      <c r="C71" s="103"/>
      <c r="D71" s="56" t="s">
        <v>66</v>
      </c>
      <c r="E71" s="47"/>
      <c r="F71" s="47"/>
      <c r="G71" s="47"/>
      <c r="H71" s="54"/>
    </row>
    <row r="72" spans="1:8" x14ac:dyDescent="0.25">
      <c r="A72" s="135"/>
      <c r="B72" s="120"/>
      <c r="C72" s="103"/>
      <c r="D72" s="56" t="s">
        <v>67</v>
      </c>
      <c r="E72" s="47"/>
      <c r="F72" s="47"/>
      <c r="G72" s="47"/>
      <c r="H72" s="54"/>
    </row>
    <row r="73" spans="1:8" x14ac:dyDescent="0.25">
      <c r="A73" s="135"/>
      <c r="B73" s="120"/>
      <c r="C73" s="103"/>
      <c r="D73" s="56" t="s">
        <v>68</v>
      </c>
      <c r="E73" s="47"/>
      <c r="F73" s="47"/>
      <c r="G73" s="47"/>
      <c r="H73" s="54"/>
    </row>
    <row r="74" spans="1:8" x14ac:dyDescent="0.25">
      <c r="A74" s="135"/>
      <c r="B74" s="120"/>
      <c r="C74" s="103"/>
      <c r="D74" s="56" t="s">
        <v>69</v>
      </c>
      <c r="E74" s="47"/>
      <c r="F74" s="47"/>
      <c r="G74" s="47"/>
      <c r="H74" s="54"/>
    </row>
    <row r="75" spans="1:8" x14ac:dyDescent="0.25">
      <c r="A75" s="135"/>
      <c r="B75" s="120"/>
      <c r="C75" s="103"/>
      <c r="D75" s="56" t="s">
        <v>70</v>
      </c>
      <c r="E75" s="47"/>
      <c r="F75" s="47"/>
      <c r="G75" s="47"/>
      <c r="H75" s="54"/>
    </row>
    <row r="76" spans="1:8" x14ac:dyDescent="0.25">
      <c r="A76" s="135"/>
      <c r="B76" s="120"/>
      <c r="C76" s="103"/>
      <c r="D76" s="56" t="s">
        <v>71</v>
      </c>
      <c r="E76" s="47"/>
      <c r="F76" s="47"/>
      <c r="G76" s="47"/>
      <c r="H76" s="54"/>
    </row>
    <row r="77" spans="1:8" x14ac:dyDescent="0.25">
      <c r="A77" s="135"/>
      <c r="B77" s="120"/>
      <c r="C77" s="103"/>
      <c r="D77" s="56" t="s">
        <v>72</v>
      </c>
      <c r="E77" s="47"/>
      <c r="F77" s="47"/>
      <c r="G77" s="47"/>
      <c r="H77" s="54"/>
    </row>
    <row r="78" spans="1:8" x14ac:dyDescent="0.25">
      <c r="A78" s="135"/>
      <c r="B78" s="120"/>
      <c r="C78" s="103"/>
      <c r="D78" s="56" t="s">
        <v>73</v>
      </c>
      <c r="E78" s="47"/>
      <c r="F78" s="47"/>
      <c r="G78" s="47"/>
      <c r="H78" s="54"/>
    </row>
    <row r="79" spans="1:8" x14ac:dyDescent="0.25">
      <c r="A79" s="135"/>
      <c r="B79" s="120"/>
      <c r="C79" s="103"/>
      <c r="D79" s="56" t="s">
        <v>74</v>
      </c>
      <c r="E79" s="47"/>
      <c r="F79" s="47"/>
      <c r="G79" s="47"/>
      <c r="H79" s="54"/>
    </row>
    <row r="80" spans="1:8" x14ac:dyDescent="0.25">
      <c r="A80" s="135"/>
      <c r="B80" s="120"/>
      <c r="C80" s="103"/>
      <c r="D80" s="56" t="s">
        <v>75</v>
      </c>
      <c r="E80" s="47"/>
      <c r="F80" s="47"/>
      <c r="G80" s="47"/>
      <c r="H80" s="54"/>
    </row>
    <row r="81" spans="1:8" x14ac:dyDescent="0.25">
      <c r="A81" s="135"/>
      <c r="B81" s="120"/>
      <c r="C81" s="103"/>
      <c r="D81" s="56" t="s">
        <v>76</v>
      </c>
      <c r="E81" s="47"/>
      <c r="F81" s="47"/>
      <c r="G81" s="47"/>
      <c r="H81" s="54"/>
    </row>
    <row r="82" spans="1:8" x14ac:dyDescent="0.25">
      <c r="A82" s="135"/>
      <c r="B82" s="120"/>
      <c r="C82" s="103"/>
      <c r="D82" s="56" t="s">
        <v>77</v>
      </c>
      <c r="E82" s="47"/>
      <c r="F82" s="47"/>
      <c r="G82" s="47"/>
      <c r="H82" s="54"/>
    </row>
    <row r="83" spans="1:8" x14ac:dyDescent="0.25">
      <c r="A83" s="135"/>
      <c r="B83" s="120"/>
      <c r="C83" s="103"/>
      <c r="D83" s="56" t="s">
        <v>78</v>
      </c>
      <c r="E83" s="47"/>
      <c r="F83" s="47"/>
      <c r="G83" s="47"/>
      <c r="H83" s="54"/>
    </row>
    <row r="84" spans="1:8" x14ac:dyDescent="0.25">
      <c r="A84" s="135"/>
      <c r="B84" s="120"/>
      <c r="C84" s="103"/>
      <c r="D84" s="56" t="s">
        <v>79</v>
      </c>
      <c r="E84" s="47"/>
      <c r="F84" s="47"/>
      <c r="G84" s="47"/>
      <c r="H84" s="54"/>
    </row>
    <row r="85" spans="1:8" x14ac:dyDescent="0.25">
      <c r="A85" s="135"/>
      <c r="B85" s="120"/>
      <c r="C85" s="103"/>
      <c r="D85" s="56" t="s">
        <v>80</v>
      </c>
      <c r="E85" s="47"/>
      <c r="F85" s="47"/>
      <c r="G85" s="47"/>
      <c r="H85" s="54"/>
    </row>
    <row r="86" spans="1:8" x14ac:dyDescent="0.25">
      <c r="A86" s="135"/>
      <c r="B86" s="120"/>
      <c r="C86" s="103"/>
      <c r="D86" s="56" t="s">
        <v>81</v>
      </c>
      <c r="E86" s="47"/>
      <c r="F86" s="47"/>
      <c r="G86" s="47"/>
      <c r="H86" s="54"/>
    </row>
    <row r="87" spans="1:8" x14ac:dyDescent="0.25">
      <c r="A87" s="135"/>
      <c r="B87" s="120"/>
      <c r="C87" s="103"/>
      <c r="D87" s="56" t="s">
        <v>82</v>
      </c>
      <c r="E87" s="47"/>
      <c r="F87" s="47"/>
      <c r="G87" s="47"/>
      <c r="H87" s="54"/>
    </row>
    <row r="88" spans="1:8" x14ac:dyDescent="0.25">
      <c r="A88" s="135"/>
      <c r="B88" s="120"/>
      <c r="C88" s="103"/>
      <c r="D88" s="56" t="s">
        <v>83</v>
      </c>
      <c r="E88" s="47"/>
      <c r="F88" s="47"/>
      <c r="G88" s="47"/>
      <c r="H88" s="54"/>
    </row>
    <row r="89" spans="1:8" x14ac:dyDescent="0.25">
      <c r="A89" s="135"/>
      <c r="B89" s="120"/>
      <c r="C89" s="103"/>
      <c r="D89" s="56" t="s">
        <v>84</v>
      </c>
      <c r="E89" s="47"/>
      <c r="F89" s="47"/>
      <c r="G89" s="47"/>
      <c r="H89" s="54"/>
    </row>
    <row r="90" spans="1:8" x14ac:dyDescent="0.25">
      <c r="A90" s="135"/>
      <c r="B90" s="120"/>
      <c r="C90" s="103"/>
      <c r="D90" s="56" t="s">
        <v>85</v>
      </c>
      <c r="E90" s="47"/>
      <c r="F90" s="47"/>
      <c r="G90" s="47"/>
      <c r="H90" s="54"/>
    </row>
    <row r="91" spans="1:8" x14ac:dyDescent="0.25">
      <c r="A91" s="135"/>
      <c r="B91" s="120"/>
      <c r="C91" s="103"/>
      <c r="D91" s="56" t="s">
        <v>86</v>
      </c>
      <c r="E91" s="47"/>
      <c r="F91" s="47"/>
      <c r="G91" s="47"/>
      <c r="H91" s="54"/>
    </row>
    <row r="92" spans="1:8" x14ac:dyDescent="0.25">
      <c r="A92" s="135"/>
      <c r="B92" s="120"/>
      <c r="C92" s="103"/>
      <c r="D92" s="56" t="s">
        <v>87</v>
      </c>
      <c r="E92" s="47"/>
      <c r="F92" s="47"/>
      <c r="G92" s="47"/>
      <c r="H92" s="60"/>
    </row>
    <row r="93" spans="1:8" x14ac:dyDescent="0.25">
      <c r="A93" s="135"/>
      <c r="B93" s="120"/>
      <c r="C93" s="103"/>
      <c r="D93" s="56" t="s">
        <v>88</v>
      </c>
      <c r="E93" s="47"/>
      <c r="F93" s="47"/>
      <c r="G93" s="47"/>
      <c r="H93" s="60"/>
    </row>
    <row r="94" spans="1:8" x14ac:dyDescent="0.25">
      <c r="A94" s="135"/>
      <c r="B94" s="120"/>
      <c r="C94" s="103"/>
      <c r="D94" s="56" t="s">
        <v>89</v>
      </c>
      <c r="E94" s="47"/>
      <c r="F94" s="47"/>
      <c r="G94" s="47"/>
      <c r="H94" s="60"/>
    </row>
    <row r="95" spans="1:8" x14ac:dyDescent="0.25">
      <c r="A95" s="135"/>
      <c r="B95" s="120"/>
      <c r="C95" s="103"/>
      <c r="D95" s="56" t="s">
        <v>90</v>
      </c>
      <c r="E95" s="47"/>
      <c r="F95" s="47"/>
      <c r="G95" s="47"/>
      <c r="H95" s="60"/>
    </row>
    <row r="96" spans="1:8" x14ac:dyDescent="0.25">
      <c r="A96" s="135"/>
      <c r="B96" s="120"/>
      <c r="C96" s="103"/>
      <c r="D96" s="56" t="s">
        <v>91</v>
      </c>
      <c r="E96" s="47"/>
      <c r="F96" s="47"/>
      <c r="G96" s="47"/>
      <c r="H96" s="60"/>
    </row>
    <row r="97" spans="1:8" x14ac:dyDescent="0.25">
      <c r="A97" s="135"/>
      <c r="B97" s="120"/>
      <c r="C97" s="103"/>
      <c r="D97" s="56" t="s">
        <v>92</v>
      </c>
      <c r="E97" s="47"/>
      <c r="F97" s="47"/>
      <c r="G97" s="47"/>
      <c r="H97" s="60"/>
    </row>
    <row r="98" spans="1:8" x14ac:dyDescent="0.25">
      <c r="A98" s="135"/>
      <c r="B98" s="120"/>
      <c r="C98" s="103"/>
      <c r="D98" s="56" t="s">
        <v>93</v>
      </c>
      <c r="E98" s="47"/>
      <c r="F98" s="47"/>
      <c r="G98" s="47"/>
      <c r="H98" s="60"/>
    </row>
    <row r="99" spans="1:8" x14ac:dyDescent="0.25">
      <c r="A99" s="135"/>
      <c r="B99" s="120"/>
      <c r="C99" s="103"/>
      <c r="D99" s="56" t="s">
        <v>96</v>
      </c>
      <c r="E99" s="47"/>
      <c r="F99" s="47"/>
      <c r="G99" s="47"/>
      <c r="H99" s="60"/>
    </row>
    <row r="100" spans="1:8" ht="15.75" thickBot="1" x14ac:dyDescent="0.3">
      <c r="A100" s="135"/>
      <c r="B100" s="121"/>
      <c r="C100" s="113"/>
      <c r="D100" s="56" t="s">
        <v>189</v>
      </c>
      <c r="E100" s="47"/>
      <c r="F100" s="47"/>
      <c r="G100" s="47"/>
      <c r="H100" s="60"/>
    </row>
    <row r="101" spans="1:8" x14ac:dyDescent="0.25">
      <c r="A101" s="135"/>
      <c r="B101" s="122" t="s">
        <v>95</v>
      </c>
      <c r="C101" s="123"/>
      <c r="D101" s="61"/>
      <c r="E101" s="62"/>
      <c r="F101" s="62"/>
      <c r="G101" s="62"/>
      <c r="H101" s="60" t="s">
        <v>97</v>
      </c>
    </row>
    <row r="102" spans="1:8" x14ac:dyDescent="0.25">
      <c r="A102" s="135"/>
      <c r="B102" s="124"/>
      <c r="C102" s="125"/>
      <c r="D102" s="61"/>
      <c r="E102" s="62"/>
      <c r="F102" s="62"/>
      <c r="G102" s="62"/>
      <c r="H102" s="60" t="s">
        <v>98</v>
      </c>
    </row>
    <row r="103" spans="1:8" x14ac:dyDescent="0.25">
      <c r="A103" s="135"/>
      <c r="B103" s="124"/>
      <c r="C103" s="125"/>
      <c r="D103" s="61"/>
      <c r="E103" s="62"/>
      <c r="F103" s="62"/>
      <c r="G103" s="62"/>
      <c r="H103" s="60" t="s">
        <v>99</v>
      </c>
    </row>
    <row r="104" spans="1:8" x14ac:dyDescent="0.25">
      <c r="A104" s="135"/>
      <c r="B104" s="124"/>
      <c r="C104" s="125"/>
      <c r="D104" s="61"/>
      <c r="E104" s="62"/>
      <c r="F104" s="62"/>
      <c r="G104" s="62"/>
      <c r="H104" s="60" t="s">
        <v>100</v>
      </c>
    </row>
    <row r="105" spans="1:8" x14ac:dyDescent="0.25">
      <c r="A105" s="135"/>
      <c r="B105" s="124"/>
      <c r="C105" s="125"/>
      <c r="D105" s="61"/>
      <c r="E105" s="62"/>
      <c r="F105" s="62"/>
      <c r="G105" s="62"/>
      <c r="H105" s="60" t="s">
        <v>101</v>
      </c>
    </row>
    <row r="106" spans="1:8" x14ac:dyDescent="0.25">
      <c r="A106" s="135"/>
      <c r="B106" s="124"/>
      <c r="C106" s="125"/>
      <c r="D106" s="61"/>
      <c r="E106" s="62"/>
      <c r="F106" s="62"/>
      <c r="G106" s="62"/>
      <c r="H106" s="60" t="s">
        <v>102</v>
      </c>
    </row>
    <row r="107" spans="1:8" x14ac:dyDescent="0.25">
      <c r="A107" s="135"/>
      <c r="B107" s="124"/>
      <c r="C107" s="125"/>
      <c r="D107" s="61"/>
      <c r="E107" s="62"/>
      <c r="F107" s="62"/>
      <c r="G107" s="62"/>
      <c r="H107" s="60" t="s">
        <v>103</v>
      </c>
    </row>
    <row r="108" spans="1:8" x14ac:dyDescent="0.25">
      <c r="A108" s="135"/>
      <c r="B108" s="124"/>
      <c r="C108" s="125"/>
      <c r="D108" s="61"/>
      <c r="E108" s="62"/>
      <c r="F108" s="62"/>
      <c r="G108" s="62"/>
      <c r="H108" s="60" t="s">
        <v>104</v>
      </c>
    </row>
    <row r="109" spans="1:8" x14ac:dyDescent="0.25">
      <c r="A109" s="135"/>
      <c r="B109" s="124"/>
      <c r="C109" s="125"/>
      <c r="D109" s="61"/>
      <c r="E109" s="62"/>
      <c r="F109" s="62"/>
      <c r="G109" s="62"/>
      <c r="H109" s="60" t="s">
        <v>105</v>
      </c>
    </row>
    <row r="110" spans="1:8" x14ac:dyDescent="0.25">
      <c r="A110" s="135"/>
      <c r="B110" s="124"/>
      <c r="C110" s="125"/>
      <c r="D110" s="61"/>
      <c r="E110" s="62"/>
      <c r="F110" s="62"/>
      <c r="G110" s="62"/>
      <c r="H110" s="60" t="s">
        <v>106</v>
      </c>
    </row>
    <row r="111" spans="1:8" x14ac:dyDescent="0.25">
      <c r="A111" s="135"/>
      <c r="B111" s="124"/>
      <c r="C111" s="125"/>
      <c r="D111" s="61"/>
      <c r="E111" s="62"/>
      <c r="F111" s="62"/>
      <c r="G111" s="62"/>
      <c r="H111" s="60" t="s">
        <v>107</v>
      </c>
    </row>
    <row r="112" spans="1:8" x14ac:dyDescent="0.25">
      <c r="A112" s="135"/>
      <c r="B112" s="124"/>
      <c r="C112" s="125"/>
      <c r="D112" s="61"/>
      <c r="E112" s="62"/>
      <c r="F112" s="62"/>
      <c r="G112" s="62"/>
      <c r="H112" s="60" t="s">
        <v>108</v>
      </c>
    </row>
    <row r="113" spans="1:8" x14ac:dyDescent="0.25">
      <c r="A113" s="135"/>
      <c r="B113" s="124"/>
      <c r="C113" s="125"/>
      <c r="D113" s="61"/>
      <c r="E113" s="62"/>
      <c r="F113" s="62"/>
      <c r="G113" s="62"/>
      <c r="H113" s="60" t="s">
        <v>109</v>
      </c>
    </row>
    <row r="114" spans="1:8" x14ac:dyDescent="0.25">
      <c r="A114" s="135"/>
      <c r="B114" s="124"/>
      <c r="C114" s="125"/>
      <c r="D114" s="61"/>
      <c r="E114" s="62"/>
      <c r="F114" s="62"/>
      <c r="G114" s="62"/>
      <c r="H114" s="60" t="s">
        <v>110</v>
      </c>
    </row>
    <row r="115" spans="1:8" x14ac:dyDescent="0.25">
      <c r="A115" s="135"/>
      <c r="B115" s="124"/>
      <c r="C115" s="125"/>
      <c r="D115" s="61"/>
      <c r="E115" s="62"/>
      <c r="F115" s="62"/>
      <c r="G115" s="62"/>
      <c r="H115" s="60" t="s">
        <v>111</v>
      </c>
    </row>
    <row r="116" spans="1:8" x14ac:dyDescent="0.25">
      <c r="A116" s="135"/>
      <c r="B116" s="124"/>
      <c r="C116" s="125"/>
      <c r="D116" s="61"/>
      <c r="E116" s="62"/>
      <c r="F116" s="62"/>
      <c r="G116" s="62"/>
      <c r="H116" s="60" t="s">
        <v>112</v>
      </c>
    </row>
    <row r="117" spans="1:8" x14ac:dyDescent="0.25">
      <c r="A117" s="135"/>
      <c r="B117" s="124"/>
      <c r="C117" s="125"/>
      <c r="D117" s="61"/>
      <c r="E117" s="62"/>
      <c r="F117" s="62"/>
      <c r="G117" s="62"/>
      <c r="H117" s="60" t="s">
        <v>113</v>
      </c>
    </row>
    <row r="118" spans="1:8" x14ac:dyDescent="0.25">
      <c r="A118" s="135"/>
      <c r="B118" s="124"/>
      <c r="C118" s="125"/>
      <c r="D118" s="61"/>
      <c r="E118" s="62"/>
      <c r="F118" s="62"/>
      <c r="G118" s="62"/>
      <c r="H118" s="60" t="s">
        <v>114</v>
      </c>
    </row>
    <row r="119" spans="1:8" x14ac:dyDescent="0.25">
      <c r="A119" s="135"/>
      <c r="B119" s="124"/>
      <c r="C119" s="125"/>
      <c r="D119" s="61"/>
      <c r="E119" s="62"/>
      <c r="F119" s="62"/>
      <c r="G119" s="62"/>
      <c r="H119" s="60" t="s">
        <v>115</v>
      </c>
    </row>
    <row r="120" spans="1:8" x14ac:dyDescent="0.25">
      <c r="A120" s="135"/>
      <c r="B120" s="124"/>
      <c r="C120" s="125"/>
      <c r="D120" s="61"/>
      <c r="E120" s="62"/>
      <c r="F120" s="62"/>
      <c r="G120" s="62"/>
      <c r="H120" s="60" t="s">
        <v>116</v>
      </c>
    </row>
    <row r="121" spans="1:8" x14ac:dyDescent="0.25">
      <c r="A121" s="135"/>
      <c r="B121" s="124"/>
      <c r="C121" s="125"/>
      <c r="D121" s="61"/>
      <c r="E121" s="62"/>
      <c r="F121" s="62"/>
      <c r="G121" s="62"/>
      <c r="H121" s="60" t="s">
        <v>117</v>
      </c>
    </row>
    <row r="122" spans="1:8" x14ac:dyDescent="0.25">
      <c r="A122" s="135"/>
      <c r="B122" s="124"/>
      <c r="C122" s="125"/>
      <c r="D122" s="61"/>
      <c r="E122" s="62"/>
      <c r="F122" s="62"/>
      <c r="G122" s="62"/>
      <c r="H122" s="60" t="s">
        <v>118</v>
      </c>
    </row>
    <row r="123" spans="1:8" x14ac:dyDescent="0.25">
      <c r="A123" s="135"/>
      <c r="B123" s="124"/>
      <c r="C123" s="125"/>
      <c r="D123" s="61"/>
      <c r="E123" s="62"/>
      <c r="F123" s="62"/>
      <c r="G123" s="62"/>
      <c r="H123" s="60" t="s">
        <v>119</v>
      </c>
    </row>
    <row r="124" spans="1:8" x14ac:dyDescent="0.25">
      <c r="A124" s="135"/>
      <c r="B124" s="124"/>
      <c r="C124" s="125"/>
      <c r="D124" s="61"/>
      <c r="E124" s="62"/>
      <c r="F124" s="62"/>
      <c r="G124" s="62"/>
      <c r="H124" s="60" t="s">
        <v>120</v>
      </c>
    </row>
    <row r="125" spans="1:8" x14ac:dyDescent="0.25">
      <c r="A125" s="135"/>
      <c r="B125" s="124"/>
      <c r="C125" s="125"/>
      <c r="D125" s="61"/>
      <c r="E125" s="62"/>
      <c r="F125" s="62"/>
      <c r="G125" s="62"/>
      <c r="H125" s="60" t="s">
        <v>121</v>
      </c>
    </row>
    <row r="126" spans="1:8" x14ac:dyDescent="0.25">
      <c r="A126" s="135"/>
      <c r="B126" s="124"/>
      <c r="C126" s="125"/>
      <c r="D126" s="61"/>
      <c r="E126" s="62"/>
      <c r="F126" s="62"/>
      <c r="G126" s="62"/>
      <c r="H126" s="60" t="s">
        <v>122</v>
      </c>
    </row>
    <row r="127" spans="1:8" x14ac:dyDescent="0.25">
      <c r="A127" s="135"/>
      <c r="B127" s="124"/>
      <c r="C127" s="125"/>
      <c r="D127" s="61"/>
      <c r="E127" s="62"/>
      <c r="F127" s="62"/>
      <c r="G127" s="62"/>
      <c r="H127" s="60" t="s">
        <v>123</v>
      </c>
    </row>
    <row r="128" spans="1:8" x14ac:dyDescent="0.25">
      <c r="A128" s="135"/>
      <c r="B128" s="124"/>
      <c r="C128" s="125"/>
      <c r="D128" s="61"/>
      <c r="E128" s="62"/>
      <c r="F128" s="62"/>
      <c r="G128" s="62"/>
      <c r="H128" s="60" t="s">
        <v>124</v>
      </c>
    </row>
    <row r="129" spans="1:8" x14ac:dyDescent="0.25">
      <c r="A129" s="135"/>
      <c r="B129" s="124"/>
      <c r="C129" s="125"/>
      <c r="D129" s="61"/>
      <c r="E129" s="62"/>
      <c r="F129" s="62"/>
      <c r="G129" s="62"/>
      <c r="H129" s="60" t="s">
        <v>125</v>
      </c>
    </row>
    <row r="130" spans="1:8" x14ac:dyDescent="0.25">
      <c r="A130" s="135"/>
      <c r="B130" s="124"/>
      <c r="C130" s="125"/>
      <c r="D130" s="61"/>
      <c r="E130" s="62"/>
      <c r="F130" s="62"/>
      <c r="G130" s="62"/>
      <c r="H130" s="60" t="s">
        <v>126</v>
      </c>
    </row>
    <row r="131" spans="1:8" x14ac:dyDescent="0.25">
      <c r="A131" s="135"/>
      <c r="B131" s="124"/>
      <c r="C131" s="125"/>
      <c r="D131" s="61"/>
      <c r="E131" s="62"/>
      <c r="F131" s="62"/>
      <c r="G131" s="62"/>
      <c r="H131" s="60" t="s">
        <v>127</v>
      </c>
    </row>
    <row r="132" spans="1:8" x14ac:dyDescent="0.25">
      <c r="A132" s="135"/>
      <c r="B132" s="124"/>
      <c r="C132" s="125"/>
      <c r="D132" s="61"/>
      <c r="E132" s="62"/>
      <c r="F132" s="62"/>
      <c r="G132" s="62"/>
      <c r="H132" s="60" t="s">
        <v>128</v>
      </c>
    </row>
    <row r="133" spans="1:8" x14ac:dyDescent="0.25">
      <c r="A133" s="135"/>
      <c r="B133" s="124"/>
      <c r="C133" s="125"/>
      <c r="D133" s="61"/>
      <c r="E133" s="62"/>
      <c r="F133" s="62"/>
      <c r="G133" s="62"/>
      <c r="H133" s="60" t="s">
        <v>129</v>
      </c>
    </row>
    <row r="134" spans="1:8" x14ac:dyDescent="0.25">
      <c r="A134" s="135"/>
      <c r="B134" s="124"/>
      <c r="C134" s="125"/>
      <c r="D134" s="61"/>
      <c r="E134" s="62"/>
      <c r="F134" s="62"/>
      <c r="G134" s="62"/>
      <c r="H134" s="60" t="s">
        <v>130</v>
      </c>
    </row>
    <row r="135" spans="1:8" x14ac:dyDescent="0.25">
      <c r="A135" s="135"/>
      <c r="B135" s="124"/>
      <c r="C135" s="125"/>
      <c r="D135" s="61"/>
      <c r="E135" s="62"/>
      <c r="F135" s="62"/>
      <c r="G135" s="62"/>
      <c r="H135" s="60" t="s">
        <v>131</v>
      </c>
    </row>
    <row r="136" spans="1:8" x14ac:dyDescent="0.25">
      <c r="A136" s="135"/>
      <c r="B136" s="124"/>
      <c r="C136" s="125"/>
      <c r="D136" s="61"/>
      <c r="E136" s="62"/>
      <c r="F136" s="62"/>
      <c r="G136" s="62"/>
      <c r="H136" s="60" t="s">
        <v>132</v>
      </c>
    </row>
    <row r="137" spans="1:8" x14ac:dyDescent="0.25">
      <c r="A137" s="135"/>
      <c r="B137" s="124"/>
      <c r="C137" s="125"/>
      <c r="D137" s="61"/>
      <c r="E137" s="62"/>
      <c r="F137" s="62"/>
      <c r="G137" s="62"/>
      <c r="H137" s="60" t="s">
        <v>133</v>
      </c>
    </row>
    <row r="138" spans="1:8" x14ac:dyDescent="0.25">
      <c r="A138" s="135"/>
      <c r="B138" s="124"/>
      <c r="C138" s="125"/>
      <c r="D138" s="61"/>
      <c r="E138" s="62"/>
      <c r="F138" s="62"/>
      <c r="G138" s="62"/>
      <c r="H138" s="60" t="s">
        <v>134</v>
      </c>
    </row>
    <row r="139" spans="1:8" x14ac:dyDescent="0.25">
      <c r="A139" s="135"/>
      <c r="B139" s="124"/>
      <c r="C139" s="125"/>
      <c r="D139" s="61"/>
      <c r="E139" s="62"/>
      <c r="F139" s="62"/>
      <c r="G139" s="62"/>
      <c r="H139" s="60" t="s">
        <v>135</v>
      </c>
    </row>
    <row r="140" spans="1:8" x14ac:dyDescent="0.25">
      <c r="A140" s="135"/>
      <c r="B140" s="124"/>
      <c r="C140" s="125"/>
      <c r="D140" s="61"/>
      <c r="E140" s="62"/>
      <c r="F140" s="62"/>
      <c r="G140" s="62"/>
      <c r="H140" s="60" t="s">
        <v>136</v>
      </c>
    </row>
    <row r="141" spans="1:8" x14ac:dyDescent="0.25">
      <c r="A141" s="135"/>
      <c r="B141" s="124"/>
      <c r="C141" s="125"/>
      <c r="D141" s="61"/>
      <c r="E141" s="62"/>
      <c r="F141" s="62"/>
      <c r="G141" s="62"/>
      <c r="H141" s="60" t="s">
        <v>137</v>
      </c>
    </row>
    <row r="142" spans="1:8" x14ac:dyDescent="0.25">
      <c r="A142" s="135"/>
      <c r="B142" s="124"/>
      <c r="C142" s="125"/>
      <c r="D142" s="61"/>
      <c r="E142" s="62"/>
      <c r="F142" s="62"/>
      <c r="G142" s="62"/>
      <c r="H142" s="60" t="s">
        <v>138</v>
      </c>
    </row>
    <row r="143" spans="1:8" x14ac:dyDescent="0.25">
      <c r="A143" s="135"/>
      <c r="B143" s="124"/>
      <c r="C143" s="125"/>
      <c r="D143" s="61"/>
      <c r="E143" s="62"/>
      <c r="F143" s="62"/>
      <c r="G143" s="62"/>
      <c r="H143" s="60" t="s">
        <v>139</v>
      </c>
    </row>
    <row r="144" spans="1:8" x14ac:dyDescent="0.25">
      <c r="A144" s="135"/>
      <c r="B144" s="124"/>
      <c r="C144" s="125"/>
      <c r="D144" s="61"/>
      <c r="E144" s="62"/>
      <c r="F144" s="62"/>
      <c r="G144" s="62"/>
      <c r="H144" s="60" t="s">
        <v>140</v>
      </c>
    </row>
    <row r="145" spans="1:8" x14ac:dyDescent="0.25">
      <c r="A145" s="135"/>
      <c r="B145" s="124"/>
      <c r="C145" s="125"/>
      <c r="D145" s="61"/>
      <c r="E145" s="62"/>
      <c r="F145" s="62"/>
      <c r="G145" s="62"/>
      <c r="H145" s="60" t="s">
        <v>141</v>
      </c>
    </row>
    <row r="146" spans="1:8" x14ac:dyDescent="0.25">
      <c r="A146" s="135"/>
      <c r="B146" s="124"/>
      <c r="C146" s="125"/>
      <c r="D146" s="61"/>
      <c r="E146" s="62"/>
      <c r="F146" s="62"/>
      <c r="G146" s="62"/>
      <c r="H146" s="60" t="s">
        <v>142</v>
      </c>
    </row>
    <row r="147" spans="1:8" x14ac:dyDescent="0.25">
      <c r="A147" s="135"/>
      <c r="B147" s="124"/>
      <c r="C147" s="125"/>
      <c r="D147" s="61"/>
      <c r="E147" s="62"/>
      <c r="F147" s="62"/>
      <c r="G147" s="62"/>
      <c r="H147" s="60" t="s">
        <v>143</v>
      </c>
    </row>
    <row r="148" spans="1:8" x14ac:dyDescent="0.25">
      <c r="A148" s="135"/>
      <c r="B148" s="124"/>
      <c r="C148" s="125"/>
      <c r="D148" s="61"/>
      <c r="E148" s="62"/>
      <c r="F148" s="62"/>
      <c r="G148" s="62"/>
      <c r="H148" s="60" t="s">
        <v>144</v>
      </c>
    </row>
    <row r="149" spans="1:8" x14ac:dyDescent="0.25">
      <c r="A149" s="135"/>
      <c r="B149" s="124"/>
      <c r="C149" s="125"/>
      <c r="D149" s="61"/>
      <c r="E149" s="62"/>
      <c r="F149" s="62"/>
      <c r="G149" s="62"/>
      <c r="H149" s="60" t="s">
        <v>145</v>
      </c>
    </row>
    <row r="150" spans="1:8" x14ac:dyDescent="0.25">
      <c r="A150" s="135"/>
      <c r="B150" s="124"/>
      <c r="C150" s="125"/>
      <c r="D150" s="61"/>
      <c r="E150" s="62"/>
      <c r="F150" s="62"/>
      <c r="G150" s="62"/>
      <c r="H150" s="60" t="s">
        <v>146</v>
      </c>
    </row>
    <row r="151" spans="1:8" x14ac:dyDescent="0.25">
      <c r="A151" s="135"/>
      <c r="B151" s="124"/>
      <c r="C151" s="125"/>
      <c r="D151" s="61"/>
      <c r="E151" s="62"/>
      <c r="F151" s="62"/>
      <c r="G151" s="62"/>
      <c r="H151" s="60" t="s">
        <v>147</v>
      </c>
    </row>
    <row r="152" spans="1:8" x14ac:dyDescent="0.25">
      <c r="A152" s="135"/>
      <c r="B152" s="124"/>
      <c r="C152" s="125"/>
      <c r="D152" s="61"/>
      <c r="E152" s="62"/>
      <c r="F152" s="62"/>
      <c r="G152" s="62"/>
      <c r="H152" s="60" t="s">
        <v>148</v>
      </c>
    </row>
    <row r="153" spans="1:8" x14ac:dyDescent="0.25">
      <c r="A153" s="135"/>
      <c r="B153" s="124"/>
      <c r="C153" s="125"/>
      <c r="D153" s="61"/>
      <c r="E153" s="62"/>
      <c r="F153" s="62"/>
      <c r="G153" s="62"/>
      <c r="H153" s="60" t="s">
        <v>149</v>
      </c>
    </row>
    <row r="154" spans="1:8" x14ac:dyDescent="0.25">
      <c r="A154" s="135"/>
      <c r="B154" s="124"/>
      <c r="C154" s="125"/>
      <c r="D154" s="61"/>
      <c r="E154" s="62"/>
      <c r="F154" s="62"/>
      <c r="G154" s="62"/>
      <c r="H154" s="60" t="s">
        <v>150</v>
      </c>
    </row>
    <row r="155" spans="1:8" x14ac:dyDescent="0.25">
      <c r="A155" s="135"/>
      <c r="B155" s="124"/>
      <c r="C155" s="125"/>
      <c r="D155" s="61"/>
      <c r="E155" s="62"/>
      <c r="F155" s="62"/>
      <c r="G155" s="62"/>
      <c r="H155" s="60" t="s">
        <v>151</v>
      </c>
    </row>
    <row r="156" spans="1:8" x14ac:dyDescent="0.25">
      <c r="A156" s="135"/>
      <c r="B156" s="124"/>
      <c r="C156" s="125"/>
      <c r="D156" s="61"/>
      <c r="E156" s="62"/>
      <c r="F156" s="62"/>
      <c r="G156" s="62"/>
      <c r="H156" s="60" t="s">
        <v>152</v>
      </c>
    </row>
    <row r="157" spans="1:8" x14ac:dyDescent="0.25">
      <c r="A157" s="135"/>
      <c r="B157" s="124"/>
      <c r="C157" s="125"/>
      <c r="D157" s="61"/>
      <c r="E157" s="62"/>
      <c r="F157" s="62"/>
      <c r="G157" s="62"/>
      <c r="H157" s="60" t="s">
        <v>153</v>
      </c>
    </row>
    <row r="158" spans="1:8" x14ac:dyDescent="0.25">
      <c r="A158" s="135"/>
      <c r="B158" s="124"/>
      <c r="C158" s="125"/>
      <c r="D158" s="61"/>
      <c r="E158" s="62"/>
      <c r="F158" s="62"/>
      <c r="G158" s="62"/>
      <c r="H158" s="60" t="s">
        <v>154</v>
      </c>
    </row>
    <row r="159" spans="1:8" x14ac:dyDescent="0.25">
      <c r="A159" s="135"/>
      <c r="B159" s="124"/>
      <c r="C159" s="125"/>
      <c r="D159" s="61"/>
      <c r="E159" s="62"/>
      <c r="F159" s="62"/>
      <c r="G159" s="62"/>
      <c r="H159" s="60" t="s">
        <v>155</v>
      </c>
    </row>
    <row r="160" spans="1:8" x14ac:dyDescent="0.25">
      <c r="A160" s="135"/>
      <c r="B160" s="124"/>
      <c r="C160" s="125"/>
      <c r="D160" s="61"/>
      <c r="E160" s="62"/>
      <c r="F160" s="62"/>
      <c r="G160" s="62"/>
      <c r="H160" s="60" t="s">
        <v>156</v>
      </c>
    </row>
    <row r="161" spans="1:8" x14ac:dyDescent="0.25">
      <c r="A161" s="135"/>
      <c r="B161" s="124"/>
      <c r="C161" s="125"/>
      <c r="D161" s="61"/>
      <c r="E161" s="62"/>
      <c r="F161" s="62"/>
      <c r="G161" s="62"/>
      <c r="H161" s="60" t="s">
        <v>157</v>
      </c>
    </row>
    <row r="162" spans="1:8" x14ac:dyDescent="0.25">
      <c r="A162" s="135"/>
      <c r="B162" s="124"/>
      <c r="C162" s="125"/>
      <c r="D162" s="61"/>
      <c r="E162" s="62"/>
      <c r="F162" s="62"/>
      <c r="G162" s="62"/>
      <c r="H162" s="60" t="s">
        <v>158</v>
      </c>
    </row>
    <row r="163" spans="1:8" x14ac:dyDescent="0.25">
      <c r="A163" s="135"/>
      <c r="B163" s="124"/>
      <c r="C163" s="125"/>
      <c r="D163" s="61"/>
      <c r="E163" s="62"/>
      <c r="F163" s="62"/>
      <c r="G163" s="62"/>
      <c r="H163" s="60" t="s">
        <v>159</v>
      </c>
    </row>
    <row r="164" spans="1:8" x14ac:dyDescent="0.25">
      <c r="A164" s="135"/>
      <c r="B164" s="124"/>
      <c r="C164" s="125"/>
      <c r="D164" s="61"/>
      <c r="E164" s="62"/>
      <c r="F164" s="62"/>
      <c r="G164" s="62"/>
      <c r="H164" s="60" t="s">
        <v>160</v>
      </c>
    </row>
    <row r="165" spans="1:8" x14ac:dyDescent="0.25">
      <c r="A165" s="135"/>
      <c r="B165" s="124"/>
      <c r="C165" s="125"/>
      <c r="D165" s="61"/>
      <c r="E165" s="62"/>
      <c r="F165" s="62"/>
      <c r="G165" s="62"/>
      <c r="H165" s="60" t="s">
        <v>161</v>
      </c>
    </row>
    <row r="166" spans="1:8" x14ac:dyDescent="0.25">
      <c r="A166" s="135"/>
      <c r="B166" s="124"/>
      <c r="C166" s="125"/>
      <c r="D166" s="61"/>
      <c r="E166" s="62"/>
      <c r="F166" s="62"/>
      <c r="G166" s="62"/>
      <c r="H166" s="60" t="s">
        <v>162</v>
      </c>
    </row>
    <row r="167" spans="1:8" x14ac:dyDescent="0.25">
      <c r="A167" s="135"/>
      <c r="B167" s="124"/>
      <c r="C167" s="125"/>
      <c r="D167" s="61"/>
      <c r="E167" s="62"/>
      <c r="F167" s="62"/>
      <c r="G167" s="62"/>
      <c r="H167" s="60" t="s">
        <v>163</v>
      </c>
    </row>
    <row r="168" spans="1:8" x14ac:dyDescent="0.25">
      <c r="A168" s="135"/>
      <c r="B168" s="124"/>
      <c r="C168" s="125"/>
      <c r="D168" s="61"/>
      <c r="E168" s="62"/>
      <c r="F168" s="62"/>
      <c r="G168" s="62"/>
      <c r="H168" s="60" t="s">
        <v>164</v>
      </c>
    </row>
    <row r="169" spans="1:8" x14ac:dyDescent="0.25">
      <c r="A169" s="135"/>
      <c r="B169" s="124"/>
      <c r="C169" s="125"/>
      <c r="D169" s="61"/>
      <c r="E169" s="62"/>
      <c r="F169" s="62"/>
      <c r="G169" s="62"/>
      <c r="H169" s="60" t="s">
        <v>165</v>
      </c>
    </row>
    <row r="170" spans="1:8" x14ac:dyDescent="0.25">
      <c r="A170" s="135"/>
      <c r="B170" s="124"/>
      <c r="C170" s="125"/>
      <c r="D170" s="61"/>
      <c r="E170" s="62"/>
      <c r="F170" s="62"/>
      <c r="G170" s="62"/>
      <c r="H170" s="60" t="s">
        <v>166</v>
      </c>
    </row>
    <row r="171" spans="1:8" x14ac:dyDescent="0.25">
      <c r="A171" s="135"/>
      <c r="B171" s="124"/>
      <c r="C171" s="125"/>
      <c r="D171" s="61"/>
      <c r="E171" s="62"/>
      <c r="F171" s="62"/>
      <c r="G171" s="62"/>
      <c r="H171" s="60" t="s">
        <v>167</v>
      </c>
    </row>
    <row r="172" spans="1:8" x14ac:dyDescent="0.25">
      <c r="A172" s="135"/>
      <c r="B172" s="124"/>
      <c r="C172" s="125"/>
      <c r="D172" s="61"/>
      <c r="E172" s="62"/>
      <c r="F172" s="62"/>
      <c r="G172" s="62"/>
      <c r="H172" s="60" t="s">
        <v>168</v>
      </c>
    </row>
    <row r="173" spans="1:8" x14ac:dyDescent="0.25">
      <c r="A173" s="135"/>
      <c r="B173" s="124"/>
      <c r="C173" s="125"/>
      <c r="D173" s="61"/>
      <c r="E173" s="62"/>
      <c r="F173" s="62"/>
      <c r="G173" s="62"/>
      <c r="H173" s="60" t="s">
        <v>169</v>
      </c>
    </row>
    <row r="174" spans="1:8" x14ac:dyDescent="0.25">
      <c r="A174" s="135"/>
      <c r="B174" s="124"/>
      <c r="C174" s="125"/>
      <c r="D174" s="61"/>
      <c r="E174" s="62"/>
      <c r="F174" s="62"/>
      <c r="G174" s="62"/>
      <c r="H174" s="60" t="s">
        <v>170</v>
      </c>
    </row>
    <row r="175" spans="1:8" x14ac:dyDescent="0.25">
      <c r="A175" s="135"/>
      <c r="B175" s="124"/>
      <c r="C175" s="125"/>
      <c r="D175" s="61"/>
      <c r="E175" s="62"/>
      <c r="F175" s="62"/>
      <c r="G175" s="62"/>
      <c r="H175" s="60" t="s">
        <v>171</v>
      </c>
    </row>
    <row r="176" spans="1:8" x14ac:dyDescent="0.25">
      <c r="A176" s="135"/>
      <c r="B176" s="124"/>
      <c r="C176" s="125"/>
      <c r="D176" s="61"/>
      <c r="E176" s="62"/>
      <c r="F176" s="62"/>
      <c r="G176" s="62"/>
      <c r="H176" s="60" t="s">
        <v>172</v>
      </c>
    </row>
    <row r="177" spans="1:8" x14ac:dyDescent="0.25">
      <c r="A177" s="135"/>
      <c r="B177" s="124"/>
      <c r="C177" s="125"/>
      <c r="D177" s="61"/>
      <c r="E177" s="62"/>
      <c r="F177" s="62"/>
      <c r="G177" s="62"/>
      <c r="H177" s="60" t="s">
        <v>173</v>
      </c>
    </row>
    <row r="178" spans="1:8" x14ac:dyDescent="0.25">
      <c r="A178" s="135"/>
      <c r="B178" s="124"/>
      <c r="C178" s="125"/>
      <c r="D178" s="61"/>
      <c r="E178" s="62"/>
      <c r="F178" s="62"/>
      <c r="G178" s="62"/>
      <c r="H178" s="60" t="s">
        <v>174</v>
      </c>
    </row>
    <row r="179" spans="1:8" x14ac:dyDescent="0.25">
      <c r="A179" s="135"/>
      <c r="B179" s="124"/>
      <c r="C179" s="125"/>
      <c r="D179" s="61"/>
      <c r="E179" s="62"/>
      <c r="F179" s="62"/>
      <c r="G179" s="62"/>
      <c r="H179" s="60" t="s">
        <v>175</v>
      </c>
    </row>
    <row r="180" spans="1:8" x14ac:dyDescent="0.25">
      <c r="A180" s="135"/>
      <c r="B180" s="124"/>
      <c r="C180" s="125"/>
      <c r="D180" s="61"/>
      <c r="E180" s="62"/>
      <c r="F180" s="62"/>
      <c r="G180" s="62"/>
      <c r="H180" s="60" t="s">
        <v>176</v>
      </c>
    </row>
    <row r="181" spans="1:8" x14ac:dyDescent="0.25">
      <c r="A181" s="135"/>
      <c r="B181" s="124"/>
      <c r="C181" s="125"/>
      <c r="D181" s="61"/>
      <c r="E181" s="62"/>
      <c r="F181" s="62"/>
      <c r="G181" s="62"/>
      <c r="H181" s="60" t="s">
        <v>177</v>
      </c>
    </row>
    <row r="182" spans="1:8" x14ac:dyDescent="0.25">
      <c r="A182" s="135"/>
      <c r="B182" s="124"/>
      <c r="C182" s="125"/>
      <c r="D182" s="61"/>
      <c r="E182" s="62"/>
      <c r="F182" s="62"/>
      <c r="G182" s="62"/>
      <c r="H182" s="60" t="s">
        <v>178</v>
      </c>
    </row>
    <row r="183" spans="1:8" x14ac:dyDescent="0.25">
      <c r="A183" s="135"/>
      <c r="B183" s="124"/>
      <c r="C183" s="125"/>
      <c r="D183" s="61"/>
      <c r="E183" s="62"/>
      <c r="F183" s="62"/>
      <c r="G183" s="62"/>
      <c r="H183" s="60" t="s">
        <v>179</v>
      </c>
    </row>
    <row r="184" spans="1:8" x14ac:dyDescent="0.25">
      <c r="A184" s="135"/>
      <c r="B184" s="124"/>
      <c r="C184" s="125"/>
      <c r="D184" s="61"/>
      <c r="E184" s="62"/>
      <c r="F184" s="62"/>
      <c r="G184" s="62"/>
      <c r="H184" s="60" t="s">
        <v>180</v>
      </c>
    </row>
    <row r="185" spans="1:8" x14ac:dyDescent="0.25">
      <c r="A185" s="135"/>
      <c r="B185" s="124"/>
      <c r="C185" s="125"/>
      <c r="D185" s="61"/>
      <c r="E185" s="62"/>
      <c r="F185" s="62"/>
      <c r="G185" s="62"/>
      <c r="H185" s="60" t="s">
        <v>181</v>
      </c>
    </row>
    <row r="186" spans="1:8" x14ac:dyDescent="0.25">
      <c r="A186" s="135"/>
      <c r="B186" s="124"/>
      <c r="C186" s="125"/>
      <c r="D186" s="61"/>
      <c r="E186" s="62"/>
      <c r="F186" s="62"/>
      <c r="G186" s="62"/>
      <c r="H186" s="60" t="s">
        <v>182</v>
      </c>
    </row>
    <row r="187" spans="1:8" x14ac:dyDescent="0.25">
      <c r="A187" s="135"/>
      <c r="B187" s="124"/>
      <c r="C187" s="125"/>
      <c r="D187" s="61"/>
      <c r="E187" s="62"/>
      <c r="F187" s="62"/>
      <c r="G187" s="62"/>
      <c r="H187" s="60" t="s">
        <v>183</v>
      </c>
    </row>
    <row r="188" spans="1:8" x14ac:dyDescent="0.25">
      <c r="A188" s="135"/>
      <c r="B188" s="124"/>
      <c r="C188" s="125"/>
      <c r="D188" s="61"/>
      <c r="E188" s="62"/>
      <c r="F188" s="62"/>
      <c r="G188" s="62"/>
      <c r="H188" s="60" t="s">
        <v>184</v>
      </c>
    </row>
    <row r="189" spans="1:8" x14ac:dyDescent="0.25">
      <c r="A189" s="135"/>
      <c r="B189" s="124"/>
      <c r="C189" s="125"/>
      <c r="D189" s="61"/>
      <c r="E189" s="62"/>
      <c r="F189" s="62"/>
      <c r="G189" s="62"/>
      <c r="H189" s="60" t="s">
        <v>185</v>
      </c>
    </row>
    <row r="190" spans="1:8" x14ac:dyDescent="0.25">
      <c r="A190" s="135"/>
      <c r="B190" s="124"/>
      <c r="C190" s="125"/>
      <c r="D190" s="61"/>
      <c r="E190" s="62"/>
      <c r="F190" s="62"/>
      <c r="G190" s="62"/>
      <c r="H190" s="60" t="s">
        <v>186</v>
      </c>
    </row>
    <row r="191" spans="1:8" x14ac:dyDescent="0.25">
      <c r="A191" s="135"/>
      <c r="B191" s="124"/>
      <c r="C191" s="125"/>
      <c r="D191" s="61"/>
      <c r="E191" s="62"/>
      <c r="F191" s="62"/>
      <c r="G191" s="62"/>
      <c r="H191" s="60" t="s">
        <v>187</v>
      </c>
    </row>
    <row r="192" spans="1:8" ht="15.75" thickBot="1" x14ac:dyDescent="0.3">
      <c r="A192" s="135"/>
      <c r="B192" s="126"/>
      <c r="C192" s="127"/>
      <c r="D192" s="61"/>
      <c r="E192" s="62"/>
      <c r="F192" s="62"/>
      <c r="G192" s="62"/>
      <c r="H192" s="60" t="s">
        <v>188</v>
      </c>
    </row>
    <row r="193" spans="1:8" x14ac:dyDescent="0.25">
      <c r="A193" s="135"/>
      <c r="B193" s="101" t="s">
        <v>760</v>
      </c>
      <c r="C193" s="114" t="s">
        <v>762</v>
      </c>
      <c r="D193" s="56" t="s">
        <v>393</v>
      </c>
      <c r="E193" s="47"/>
      <c r="F193" s="47" t="s">
        <v>434</v>
      </c>
      <c r="G193" s="47"/>
      <c r="H193" s="60"/>
    </row>
    <row r="194" spans="1:8" x14ac:dyDescent="0.25">
      <c r="A194" s="135"/>
      <c r="B194" s="103"/>
      <c r="C194" s="115"/>
      <c r="D194" s="56" t="s">
        <v>394</v>
      </c>
      <c r="E194" s="47"/>
      <c r="F194" s="47" t="s">
        <v>435</v>
      </c>
      <c r="G194" s="47"/>
      <c r="H194" s="60"/>
    </row>
    <row r="195" spans="1:8" x14ac:dyDescent="0.25">
      <c r="A195" s="135"/>
      <c r="B195" s="103"/>
      <c r="C195" s="115"/>
      <c r="D195" s="56" t="s">
        <v>395</v>
      </c>
      <c r="E195" s="47"/>
      <c r="F195" s="47" t="s">
        <v>436</v>
      </c>
      <c r="G195" s="47"/>
      <c r="H195" s="60"/>
    </row>
    <row r="196" spans="1:8" x14ac:dyDescent="0.25">
      <c r="A196" s="135"/>
      <c r="B196" s="103"/>
      <c r="C196" s="115"/>
      <c r="D196" s="56" t="s">
        <v>396</v>
      </c>
      <c r="E196" s="47"/>
      <c r="F196" s="47" t="s">
        <v>437</v>
      </c>
      <c r="G196" s="47"/>
      <c r="H196" s="60"/>
    </row>
    <row r="197" spans="1:8" x14ac:dyDescent="0.25">
      <c r="A197" s="135"/>
      <c r="B197" s="103"/>
      <c r="C197" s="115"/>
      <c r="D197" s="56" t="s">
        <v>396</v>
      </c>
      <c r="E197" s="47"/>
      <c r="F197" s="47" t="s">
        <v>437</v>
      </c>
      <c r="G197" s="47"/>
      <c r="H197" s="60"/>
    </row>
    <row r="198" spans="1:8" x14ac:dyDescent="0.25">
      <c r="A198" s="135"/>
      <c r="B198" s="103"/>
      <c r="C198" s="115"/>
      <c r="D198" s="56" t="s">
        <v>396</v>
      </c>
      <c r="E198" s="47"/>
      <c r="F198" s="47" t="s">
        <v>437</v>
      </c>
      <c r="G198" s="47"/>
      <c r="H198" s="60"/>
    </row>
    <row r="199" spans="1:8" x14ac:dyDescent="0.25">
      <c r="A199" s="135"/>
      <c r="B199" s="103"/>
      <c r="C199" s="115"/>
      <c r="D199" s="56" t="s">
        <v>397</v>
      </c>
      <c r="E199" s="47"/>
      <c r="F199" s="47" t="s">
        <v>438</v>
      </c>
      <c r="G199" s="47"/>
      <c r="H199" s="60"/>
    </row>
    <row r="200" spans="1:8" x14ac:dyDescent="0.25">
      <c r="A200" s="135"/>
      <c r="B200" s="103"/>
      <c r="C200" s="115"/>
      <c r="D200" s="56" t="s">
        <v>398</v>
      </c>
      <c r="E200" s="47"/>
      <c r="F200" s="47" t="s">
        <v>439</v>
      </c>
      <c r="G200" s="47"/>
      <c r="H200" s="60"/>
    </row>
    <row r="201" spans="1:8" x14ac:dyDescent="0.25">
      <c r="A201" s="135"/>
      <c r="B201" s="103"/>
      <c r="C201" s="115"/>
      <c r="D201" s="56" t="s">
        <v>399</v>
      </c>
      <c r="E201" s="47"/>
      <c r="F201" s="47" t="s">
        <v>440</v>
      </c>
      <c r="G201" s="47"/>
      <c r="H201" s="60"/>
    </row>
    <row r="202" spans="1:8" x14ac:dyDescent="0.25">
      <c r="A202" s="135"/>
      <c r="B202" s="103"/>
      <c r="C202" s="115"/>
      <c r="D202" s="56" t="s">
        <v>400</v>
      </c>
      <c r="E202" s="47"/>
      <c r="F202" s="47" t="s">
        <v>441</v>
      </c>
      <c r="G202" s="47"/>
      <c r="H202" s="60"/>
    </row>
    <row r="203" spans="1:8" x14ac:dyDescent="0.25">
      <c r="A203" s="135"/>
      <c r="B203" s="103"/>
      <c r="C203" s="115"/>
      <c r="D203" s="56" t="s">
        <v>401</v>
      </c>
      <c r="E203" s="47"/>
      <c r="F203" s="47" t="s">
        <v>442</v>
      </c>
      <c r="G203" s="47"/>
      <c r="H203" s="60"/>
    </row>
    <row r="204" spans="1:8" x14ac:dyDescent="0.25">
      <c r="A204" s="135"/>
      <c r="B204" s="103"/>
      <c r="C204" s="115"/>
      <c r="D204" s="56" t="s">
        <v>402</v>
      </c>
      <c r="E204" s="47"/>
      <c r="F204" s="47" t="s">
        <v>443</v>
      </c>
      <c r="G204" s="47"/>
      <c r="H204" s="60"/>
    </row>
    <row r="205" spans="1:8" x14ac:dyDescent="0.25">
      <c r="A205" s="135"/>
      <c r="B205" s="103"/>
      <c r="C205" s="115"/>
      <c r="D205" s="56" t="s">
        <v>403</v>
      </c>
      <c r="E205" s="47"/>
      <c r="F205" s="47" t="s">
        <v>444</v>
      </c>
      <c r="G205" s="47"/>
      <c r="H205" s="60"/>
    </row>
    <row r="206" spans="1:8" x14ac:dyDescent="0.25">
      <c r="A206" s="135"/>
      <c r="B206" s="103"/>
      <c r="C206" s="115"/>
      <c r="D206" s="56" t="s">
        <v>404</v>
      </c>
      <c r="E206" s="47"/>
      <c r="F206" s="47" t="s">
        <v>445</v>
      </c>
      <c r="G206" s="47"/>
      <c r="H206" s="60"/>
    </row>
    <row r="207" spans="1:8" x14ac:dyDescent="0.25">
      <c r="A207" s="135"/>
      <c r="B207" s="103"/>
      <c r="C207" s="115"/>
      <c r="D207" s="56" t="s">
        <v>405</v>
      </c>
      <c r="E207" s="47"/>
      <c r="F207" s="47" t="s">
        <v>446</v>
      </c>
      <c r="G207" s="47"/>
      <c r="H207" s="60"/>
    </row>
    <row r="208" spans="1:8" x14ac:dyDescent="0.25">
      <c r="A208" s="135"/>
      <c r="B208" s="103"/>
      <c r="C208" s="115"/>
      <c r="D208" s="56" t="s">
        <v>406</v>
      </c>
      <c r="E208" s="47"/>
      <c r="F208" s="47" t="s">
        <v>447</v>
      </c>
      <c r="G208" s="47"/>
      <c r="H208" s="60"/>
    </row>
    <row r="209" spans="1:8" x14ac:dyDescent="0.25">
      <c r="A209" s="135"/>
      <c r="B209" s="103"/>
      <c r="C209" s="115"/>
      <c r="D209" s="56" t="s">
        <v>407</v>
      </c>
      <c r="E209" s="47"/>
      <c r="F209" s="47" t="s">
        <v>448</v>
      </c>
      <c r="G209" s="47"/>
      <c r="H209" s="60"/>
    </row>
    <row r="210" spans="1:8" x14ac:dyDescent="0.25">
      <c r="A210" s="135"/>
      <c r="B210" s="103"/>
      <c r="C210" s="115"/>
      <c r="D210" s="56" t="s">
        <v>408</v>
      </c>
      <c r="E210" s="47"/>
      <c r="F210" s="47" t="s">
        <v>449</v>
      </c>
      <c r="G210" s="47"/>
      <c r="H210" s="60"/>
    </row>
    <row r="211" spans="1:8" x14ac:dyDescent="0.25">
      <c r="A211" s="135"/>
      <c r="B211" s="103"/>
      <c r="C211" s="115"/>
      <c r="D211" s="56" t="s">
        <v>409</v>
      </c>
      <c r="E211" s="47"/>
      <c r="F211" s="47" t="s">
        <v>450</v>
      </c>
      <c r="G211" s="47"/>
      <c r="H211" s="60"/>
    </row>
    <row r="212" spans="1:8" x14ac:dyDescent="0.25">
      <c r="A212" s="135"/>
      <c r="B212" s="103"/>
      <c r="C212" s="115"/>
      <c r="D212" s="56" t="s">
        <v>410</v>
      </c>
      <c r="E212" s="47"/>
      <c r="F212" s="47" t="s">
        <v>451</v>
      </c>
      <c r="G212" s="47"/>
      <c r="H212" s="60"/>
    </row>
    <row r="213" spans="1:8" x14ac:dyDescent="0.25">
      <c r="A213" s="135"/>
      <c r="B213" s="103"/>
      <c r="C213" s="115"/>
      <c r="D213" s="56" t="s">
        <v>411</v>
      </c>
      <c r="E213" s="47"/>
      <c r="F213" s="47" t="s">
        <v>452</v>
      </c>
      <c r="G213" s="47"/>
      <c r="H213" s="60"/>
    </row>
    <row r="214" spans="1:8" x14ac:dyDescent="0.25">
      <c r="A214" s="135"/>
      <c r="B214" s="103"/>
      <c r="C214" s="115"/>
      <c r="D214" s="56" t="s">
        <v>412</v>
      </c>
      <c r="E214" s="47"/>
      <c r="F214" s="47" t="s">
        <v>453</v>
      </c>
      <c r="G214" s="47"/>
      <c r="H214" s="60"/>
    </row>
    <row r="215" spans="1:8" x14ac:dyDescent="0.25">
      <c r="A215" s="135"/>
      <c r="B215" s="103"/>
      <c r="C215" s="115"/>
      <c r="D215" s="56" t="s">
        <v>413</v>
      </c>
      <c r="E215" s="47"/>
      <c r="F215" s="47" t="s">
        <v>454</v>
      </c>
      <c r="G215" s="47"/>
      <c r="H215" s="60"/>
    </row>
    <row r="216" spans="1:8" x14ac:dyDescent="0.25">
      <c r="A216" s="135"/>
      <c r="B216" s="103"/>
      <c r="C216" s="115"/>
      <c r="D216" s="56" t="s">
        <v>414</v>
      </c>
      <c r="E216" s="47"/>
      <c r="F216" s="47" t="s">
        <v>455</v>
      </c>
      <c r="G216" s="47"/>
      <c r="H216" s="60"/>
    </row>
    <row r="217" spans="1:8" x14ac:dyDescent="0.25">
      <c r="A217" s="135"/>
      <c r="B217" s="103"/>
      <c r="C217" s="115"/>
      <c r="D217" s="56" t="s">
        <v>415</v>
      </c>
      <c r="E217" s="47"/>
      <c r="F217" s="47" t="s">
        <v>456</v>
      </c>
      <c r="G217" s="47"/>
      <c r="H217" s="60"/>
    </row>
    <row r="218" spans="1:8" x14ac:dyDescent="0.25">
      <c r="A218" s="135"/>
      <c r="B218" s="103"/>
      <c r="C218" s="115"/>
      <c r="D218" s="56" t="s">
        <v>416</v>
      </c>
      <c r="E218" s="47"/>
      <c r="F218" s="47" t="s">
        <v>457</v>
      </c>
      <c r="G218" s="47"/>
      <c r="H218" s="60"/>
    </row>
    <row r="219" spans="1:8" x14ac:dyDescent="0.25">
      <c r="A219" s="135"/>
      <c r="B219" s="103"/>
      <c r="C219" s="115"/>
      <c r="D219" s="56" t="s">
        <v>417</v>
      </c>
      <c r="E219" s="47"/>
      <c r="F219" s="47" t="s">
        <v>458</v>
      </c>
      <c r="G219" s="47"/>
      <c r="H219" s="60"/>
    </row>
    <row r="220" spans="1:8" x14ac:dyDescent="0.25">
      <c r="A220" s="135"/>
      <c r="B220" s="103"/>
      <c r="C220" s="115"/>
      <c r="D220" s="56" t="s">
        <v>418</v>
      </c>
      <c r="E220" s="47"/>
      <c r="F220" s="47" t="s">
        <v>459</v>
      </c>
      <c r="G220" s="47"/>
      <c r="H220" s="60"/>
    </row>
    <row r="221" spans="1:8" x14ac:dyDescent="0.25">
      <c r="A221" s="135"/>
      <c r="B221" s="103"/>
      <c r="C221" s="115"/>
      <c r="D221" s="56" t="s">
        <v>419</v>
      </c>
      <c r="E221" s="47"/>
      <c r="F221" s="47" t="s">
        <v>460</v>
      </c>
      <c r="G221" s="47"/>
      <c r="H221" s="60"/>
    </row>
    <row r="222" spans="1:8" x14ac:dyDescent="0.25">
      <c r="A222" s="135"/>
      <c r="B222" s="103"/>
      <c r="C222" s="115"/>
      <c r="D222" s="56" t="s">
        <v>420</v>
      </c>
      <c r="E222" s="47"/>
      <c r="F222" s="47" t="s">
        <v>461</v>
      </c>
      <c r="G222" s="47"/>
      <c r="H222" s="60"/>
    </row>
    <row r="223" spans="1:8" x14ac:dyDescent="0.25">
      <c r="A223" s="135"/>
      <c r="B223" s="103"/>
      <c r="C223" s="115"/>
      <c r="D223" s="56" t="s">
        <v>421</v>
      </c>
      <c r="E223" s="47"/>
      <c r="F223" s="47" t="s">
        <v>462</v>
      </c>
      <c r="G223" s="47"/>
      <c r="H223" s="60"/>
    </row>
    <row r="224" spans="1:8" x14ac:dyDescent="0.25">
      <c r="A224" s="135"/>
      <c r="B224" s="103"/>
      <c r="C224" s="115"/>
      <c r="D224" s="56" t="s">
        <v>422</v>
      </c>
      <c r="E224" s="47"/>
      <c r="F224" s="47" t="s">
        <v>463</v>
      </c>
      <c r="G224" s="47"/>
      <c r="H224" s="60"/>
    </row>
    <row r="225" spans="1:8" x14ac:dyDescent="0.25">
      <c r="A225" s="135"/>
      <c r="B225" s="103"/>
      <c r="C225" s="115"/>
      <c r="D225" s="56" t="s">
        <v>423</v>
      </c>
      <c r="E225" s="47"/>
      <c r="F225" s="47" t="s">
        <v>464</v>
      </c>
      <c r="G225" s="47"/>
      <c r="H225" s="60"/>
    </row>
    <row r="226" spans="1:8" x14ac:dyDescent="0.25">
      <c r="A226" s="135"/>
      <c r="B226" s="103"/>
      <c r="C226" s="115"/>
      <c r="D226" s="56" t="s">
        <v>424</v>
      </c>
      <c r="E226" s="47"/>
      <c r="F226" s="47" t="s">
        <v>465</v>
      </c>
      <c r="G226" s="47"/>
      <c r="H226" s="60"/>
    </row>
    <row r="227" spans="1:8" x14ac:dyDescent="0.25">
      <c r="A227" s="135"/>
      <c r="B227" s="103"/>
      <c r="C227" s="115"/>
      <c r="D227" s="56" t="s">
        <v>425</v>
      </c>
      <c r="E227" s="47"/>
      <c r="F227" s="47" t="s">
        <v>466</v>
      </c>
      <c r="G227" s="47"/>
      <c r="H227" s="60"/>
    </row>
    <row r="228" spans="1:8" x14ac:dyDescent="0.25">
      <c r="A228" s="135"/>
      <c r="B228" s="103"/>
      <c r="C228" s="115"/>
      <c r="D228" s="56" t="s">
        <v>426</v>
      </c>
      <c r="E228" s="47"/>
      <c r="F228" s="47" t="s">
        <v>467</v>
      </c>
      <c r="G228" s="47"/>
      <c r="H228" s="60"/>
    </row>
    <row r="229" spans="1:8" x14ac:dyDescent="0.25">
      <c r="A229" s="135"/>
      <c r="B229" s="103"/>
      <c r="C229" s="115"/>
      <c r="D229" s="56" t="s">
        <v>427</v>
      </c>
      <c r="E229" s="47"/>
      <c r="F229" s="47" t="s">
        <v>468</v>
      </c>
      <c r="G229" s="47"/>
      <c r="H229" s="60"/>
    </row>
    <row r="230" spans="1:8" x14ac:dyDescent="0.25">
      <c r="A230" s="135"/>
      <c r="B230" s="103"/>
      <c r="C230" s="115"/>
      <c r="D230" s="56" t="s">
        <v>428</v>
      </c>
      <c r="E230" s="47"/>
      <c r="F230" s="47" t="s">
        <v>469</v>
      </c>
      <c r="G230" s="47"/>
      <c r="H230" s="60"/>
    </row>
    <row r="231" spans="1:8" x14ac:dyDescent="0.25">
      <c r="A231" s="135"/>
      <c r="B231" s="103"/>
      <c r="C231" s="115"/>
      <c r="D231" s="56" t="s">
        <v>429</v>
      </c>
      <c r="E231" s="47"/>
      <c r="F231" s="47" t="s">
        <v>470</v>
      </c>
      <c r="G231" s="47"/>
      <c r="H231" s="60"/>
    </row>
    <row r="232" spans="1:8" x14ac:dyDescent="0.25">
      <c r="A232" s="135"/>
      <c r="B232" s="103"/>
      <c r="C232" s="115"/>
      <c r="D232" s="56" t="s">
        <v>430</v>
      </c>
      <c r="E232" s="47"/>
      <c r="F232" s="47" t="s">
        <v>471</v>
      </c>
      <c r="G232" s="47"/>
      <c r="H232" s="60"/>
    </row>
    <row r="233" spans="1:8" x14ac:dyDescent="0.25">
      <c r="A233" s="135"/>
      <c r="B233" s="103"/>
      <c r="C233" s="115"/>
      <c r="D233" s="56" t="s">
        <v>431</v>
      </c>
      <c r="E233" s="47"/>
      <c r="F233" s="47" t="s">
        <v>472</v>
      </c>
      <c r="G233" s="47"/>
      <c r="H233" s="60"/>
    </row>
    <row r="234" spans="1:8" x14ac:dyDescent="0.25">
      <c r="A234" s="135"/>
      <c r="B234" s="103"/>
      <c r="C234" s="115"/>
      <c r="D234" s="56" t="s">
        <v>432</v>
      </c>
      <c r="E234" s="47"/>
      <c r="F234" s="47" t="s">
        <v>473</v>
      </c>
      <c r="G234" s="47"/>
      <c r="H234" s="60"/>
    </row>
    <row r="235" spans="1:8" x14ac:dyDescent="0.25">
      <c r="A235" s="135"/>
      <c r="B235" s="103"/>
      <c r="C235" s="115"/>
      <c r="D235" s="56" t="s">
        <v>433</v>
      </c>
      <c r="E235" s="47"/>
      <c r="F235" s="47" t="s">
        <v>474</v>
      </c>
      <c r="G235" s="47"/>
      <c r="H235" s="60"/>
    </row>
    <row r="236" spans="1:8" x14ac:dyDescent="0.25">
      <c r="A236" s="135"/>
      <c r="B236" s="103"/>
      <c r="C236" s="115"/>
      <c r="D236" s="56" t="s">
        <v>422</v>
      </c>
      <c r="E236" s="47"/>
      <c r="F236" s="47" t="s">
        <v>463</v>
      </c>
      <c r="G236" s="47"/>
      <c r="H236" s="60"/>
    </row>
    <row r="237" spans="1:8" x14ac:dyDescent="0.25">
      <c r="A237" s="135"/>
      <c r="B237" s="103"/>
      <c r="C237" s="115"/>
      <c r="D237" s="56" t="s">
        <v>423</v>
      </c>
      <c r="E237" s="47"/>
      <c r="F237" s="47" t="s">
        <v>464</v>
      </c>
      <c r="G237" s="47"/>
      <c r="H237" s="60"/>
    </row>
    <row r="238" spans="1:8" ht="15.75" thickBot="1" x14ac:dyDescent="0.3">
      <c r="A238" s="135"/>
      <c r="B238" s="103"/>
      <c r="C238" s="116"/>
      <c r="D238" s="56" t="s">
        <v>424</v>
      </c>
      <c r="E238" s="47"/>
      <c r="F238" s="47" t="s">
        <v>465</v>
      </c>
      <c r="G238" s="47"/>
      <c r="H238" s="60"/>
    </row>
    <row r="239" spans="1:8" x14ac:dyDescent="0.25">
      <c r="A239" s="135"/>
      <c r="B239" s="103"/>
      <c r="C239" s="114" t="s">
        <v>761</v>
      </c>
      <c r="D239" s="74" t="s">
        <v>475</v>
      </c>
      <c r="E239" s="47"/>
      <c r="F239" s="47" t="s">
        <v>495</v>
      </c>
      <c r="G239" s="47"/>
      <c r="H239" s="60"/>
    </row>
    <row r="240" spans="1:8" x14ac:dyDescent="0.25">
      <c r="A240" s="135"/>
      <c r="B240" s="103"/>
      <c r="C240" s="115"/>
      <c r="D240" s="74" t="s">
        <v>675</v>
      </c>
      <c r="E240" s="47"/>
      <c r="F240" s="47" t="s">
        <v>706</v>
      </c>
      <c r="G240" s="47"/>
      <c r="H240" s="60"/>
    </row>
    <row r="241" spans="1:8" x14ac:dyDescent="0.25">
      <c r="A241" s="135"/>
      <c r="B241" s="103"/>
      <c r="C241" s="115"/>
      <c r="D241" s="74" t="s">
        <v>676</v>
      </c>
      <c r="E241" s="47"/>
      <c r="F241" s="47" t="s">
        <v>707</v>
      </c>
      <c r="G241" s="47"/>
      <c r="H241" s="60"/>
    </row>
    <row r="242" spans="1:8" x14ac:dyDescent="0.25">
      <c r="A242" s="135"/>
      <c r="B242" s="103"/>
      <c r="C242" s="115"/>
      <c r="D242" s="74" t="s">
        <v>677</v>
      </c>
      <c r="E242" s="47"/>
      <c r="F242" s="47" t="s">
        <v>708</v>
      </c>
      <c r="G242" s="47"/>
      <c r="H242" s="60"/>
    </row>
    <row r="243" spans="1:8" x14ac:dyDescent="0.25">
      <c r="A243" s="135"/>
      <c r="B243" s="103"/>
      <c r="C243" s="115"/>
      <c r="D243" s="74" t="s">
        <v>400</v>
      </c>
      <c r="E243" s="47"/>
      <c r="F243" s="47" t="s">
        <v>441</v>
      </c>
      <c r="G243" s="47"/>
      <c r="H243" s="60"/>
    </row>
    <row r="244" spans="1:8" x14ac:dyDescent="0.25">
      <c r="A244" s="135"/>
      <c r="B244" s="103"/>
      <c r="C244" s="115"/>
      <c r="D244" s="74" t="s">
        <v>401</v>
      </c>
      <c r="E244" s="47"/>
      <c r="F244" s="47" t="s">
        <v>442</v>
      </c>
      <c r="G244" s="47"/>
      <c r="H244" s="60"/>
    </row>
    <row r="245" spans="1:8" x14ac:dyDescent="0.25">
      <c r="A245" s="135"/>
      <c r="B245" s="103"/>
      <c r="C245" s="115"/>
      <c r="D245" s="74" t="s">
        <v>402</v>
      </c>
      <c r="E245" s="47"/>
      <c r="F245" s="47" t="s">
        <v>443</v>
      </c>
      <c r="G245" s="47"/>
      <c r="H245" s="60"/>
    </row>
    <row r="246" spans="1:8" x14ac:dyDescent="0.25">
      <c r="A246" s="135"/>
      <c r="B246" s="103"/>
      <c r="C246" s="115"/>
      <c r="D246" s="74" t="s">
        <v>678</v>
      </c>
      <c r="E246" s="47"/>
      <c r="F246" s="47" t="s">
        <v>709</v>
      </c>
      <c r="G246" s="47"/>
      <c r="H246" s="60"/>
    </row>
    <row r="247" spans="1:8" x14ac:dyDescent="0.25">
      <c r="A247" s="135"/>
      <c r="B247" s="103"/>
      <c r="C247" s="115"/>
      <c r="D247" s="74" t="s">
        <v>679</v>
      </c>
      <c r="E247" s="47"/>
      <c r="F247" s="47" t="s">
        <v>710</v>
      </c>
      <c r="G247" s="47"/>
      <c r="H247" s="60"/>
    </row>
    <row r="248" spans="1:8" x14ac:dyDescent="0.25">
      <c r="A248" s="135"/>
      <c r="B248" s="103"/>
      <c r="C248" s="115"/>
      <c r="D248" s="74" t="s">
        <v>475</v>
      </c>
      <c r="E248" s="47"/>
      <c r="F248" s="47" t="s">
        <v>495</v>
      </c>
      <c r="G248" s="47"/>
      <c r="H248" s="60"/>
    </row>
    <row r="249" spans="1:8" x14ac:dyDescent="0.25">
      <c r="A249" s="135"/>
      <c r="B249" s="103"/>
      <c r="C249" s="115"/>
      <c r="D249" s="74" t="s">
        <v>680</v>
      </c>
      <c r="E249" s="47"/>
      <c r="F249" s="47" t="s">
        <v>711</v>
      </c>
      <c r="G249" s="47"/>
      <c r="H249" s="60"/>
    </row>
    <row r="250" spans="1:8" x14ac:dyDescent="0.25">
      <c r="A250" s="135"/>
      <c r="B250" s="103"/>
      <c r="C250" s="115"/>
      <c r="D250" s="74" t="s">
        <v>681</v>
      </c>
      <c r="E250" s="47"/>
      <c r="F250" s="47" t="s">
        <v>712</v>
      </c>
      <c r="G250" s="47"/>
      <c r="H250" s="60"/>
    </row>
    <row r="251" spans="1:8" x14ac:dyDescent="0.25">
      <c r="A251" s="135"/>
      <c r="B251" s="103"/>
      <c r="C251" s="115"/>
      <c r="D251" s="74" t="s">
        <v>682</v>
      </c>
      <c r="E251" s="47"/>
      <c r="F251" s="47" t="s">
        <v>713</v>
      </c>
      <c r="G251" s="47"/>
      <c r="H251" s="60"/>
    </row>
    <row r="252" spans="1:8" x14ac:dyDescent="0.25">
      <c r="A252" s="135"/>
      <c r="B252" s="103"/>
      <c r="C252" s="115"/>
      <c r="D252" s="74" t="s">
        <v>683</v>
      </c>
      <c r="E252" s="47"/>
      <c r="F252" s="47" t="s">
        <v>714</v>
      </c>
      <c r="G252" s="47"/>
      <c r="H252" s="60"/>
    </row>
    <row r="253" spans="1:8" x14ac:dyDescent="0.25">
      <c r="A253" s="135"/>
      <c r="B253" s="103"/>
      <c r="C253" s="115"/>
      <c r="D253" s="74" t="s">
        <v>486</v>
      </c>
      <c r="E253" s="47"/>
      <c r="F253" s="47" t="s">
        <v>506</v>
      </c>
      <c r="G253" s="47"/>
      <c r="H253" s="60"/>
    </row>
    <row r="254" spans="1:8" x14ac:dyDescent="0.25">
      <c r="A254" s="135"/>
      <c r="B254" s="103"/>
      <c r="C254" s="115"/>
      <c r="D254" s="74" t="s">
        <v>487</v>
      </c>
      <c r="E254" s="47"/>
      <c r="F254" s="47" t="s">
        <v>507</v>
      </c>
      <c r="G254" s="47"/>
      <c r="H254" s="60"/>
    </row>
    <row r="255" spans="1:8" x14ac:dyDescent="0.25">
      <c r="A255" s="135"/>
      <c r="B255" s="103"/>
      <c r="C255" s="115"/>
      <c r="D255" s="74" t="s">
        <v>488</v>
      </c>
      <c r="E255" s="47"/>
      <c r="F255" s="47" t="s">
        <v>508</v>
      </c>
      <c r="G255" s="47"/>
      <c r="H255" s="60"/>
    </row>
    <row r="256" spans="1:8" x14ac:dyDescent="0.25">
      <c r="A256" s="135"/>
      <c r="B256" s="103"/>
      <c r="C256" s="115"/>
      <c r="D256" s="74" t="s">
        <v>684</v>
      </c>
      <c r="E256" s="47"/>
      <c r="F256" s="47" t="s">
        <v>715</v>
      </c>
      <c r="G256" s="47"/>
      <c r="H256" s="60"/>
    </row>
    <row r="257" spans="1:8" x14ac:dyDescent="0.25">
      <c r="A257" s="135"/>
      <c r="B257" s="103"/>
      <c r="C257" s="115"/>
      <c r="D257" s="74" t="s">
        <v>685</v>
      </c>
      <c r="E257" s="47"/>
      <c r="F257" s="47" t="s">
        <v>716</v>
      </c>
      <c r="G257" s="47"/>
      <c r="H257" s="60"/>
    </row>
    <row r="258" spans="1:8" x14ac:dyDescent="0.25">
      <c r="A258" s="135"/>
      <c r="B258" s="103"/>
      <c r="C258" s="115"/>
      <c r="D258" s="74" t="s">
        <v>686</v>
      </c>
      <c r="E258" s="47"/>
      <c r="F258" s="47" t="s">
        <v>717</v>
      </c>
      <c r="G258" s="47"/>
      <c r="H258" s="60"/>
    </row>
    <row r="259" spans="1:8" x14ac:dyDescent="0.25">
      <c r="A259" s="135"/>
      <c r="B259" s="103"/>
      <c r="C259" s="115"/>
      <c r="D259" s="74" t="s">
        <v>687</v>
      </c>
      <c r="E259" s="47"/>
      <c r="F259" s="47" t="s">
        <v>718</v>
      </c>
      <c r="G259" s="47"/>
      <c r="H259" s="60"/>
    </row>
    <row r="260" spans="1:8" x14ac:dyDescent="0.25">
      <c r="A260" s="135"/>
      <c r="B260" s="103"/>
      <c r="C260" s="115"/>
      <c r="D260" s="74" t="s">
        <v>688</v>
      </c>
      <c r="E260" s="47"/>
      <c r="F260" s="47" t="s">
        <v>719</v>
      </c>
      <c r="G260" s="47"/>
      <c r="H260" s="60"/>
    </row>
    <row r="261" spans="1:8" x14ac:dyDescent="0.25">
      <c r="A261" s="135"/>
      <c r="B261" s="103"/>
      <c r="C261" s="115"/>
      <c r="D261" s="74" t="s">
        <v>689</v>
      </c>
      <c r="E261" s="47"/>
      <c r="F261" s="47" t="s">
        <v>720</v>
      </c>
      <c r="G261" s="47"/>
      <c r="H261" s="60"/>
    </row>
    <row r="262" spans="1:8" x14ac:dyDescent="0.25">
      <c r="A262" s="135"/>
      <c r="B262" s="103"/>
      <c r="C262" s="115"/>
      <c r="D262" s="74" t="s">
        <v>690</v>
      </c>
      <c r="E262" s="47"/>
      <c r="F262" s="47" t="s">
        <v>721</v>
      </c>
      <c r="G262" s="47"/>
      <c r="H262" s="60"/>
    </row>
    <row r="263" spans="1:8" x14ac:dyDescent="0.25">
      <c r="A263" s="135"/>
      <c r="B263" s="103"/>
      <c r="C263" s="115"/>
      <c r="D263" s="74" t="s">
        <v>691</v>
      </c>
      <c r="E263" s="47"/>
      <c r="F263" s="47" t="s">
        <v>722</v>
      </c>
      <c r="G263" s="47"/>
      <c r="H263" s="60"/>
    </row>
    <row r="264" spans="1:8" x14ac:dyDescent="0.25">
      <c r="A264" s="135"/>
      <c r="B264" s="103"/>
      <c r="C264" s="115"/>
      <c r="D264" s="74" t="s">
        <v>692</v>
      </c>
      <c r="E264" s="47"/>
      <c r="F264" s="47" t="s">
        <v>723</v>
      </c>
      <c r="G264" s="47"/>
      <c r="H264" s="60"/>
    </row>
    <row r="265" spans="1:8" x14ac:dyDescent="0.25">
      <c r="A265" s="135"/>
      <c r="B265" s="103"/>
      <c r="C265" s="115"/>
      <c r="D265" s="74" t="s">
        <v>422</v>
      </c>
      <c r="E265" s="47"/>
      <c r="F265" s="47" t="s">
        <v>463</v>
      </c>
      <c r="G265" s="47"/>
      <c r="H265" s="60"/>
    </row>
    <row r="266" spans="1:8" x14ac:dyDescent="0.25">
      <c r="A266" s="135"/>
      <c r="B266" s="103"/>
      <c r="C266" s="115"/>
      <c r="D266" s="74" t="s">
        <v>423</v>
      </c>
      <c r="E266" s="47"/>
      <c r="F266" s="47" t="s">
        <v>464</v>
      </c>
      <c r="G266" s="47"/>
      <c r="H266" s="60"/>
    </row>
    <row r="267" spans="1:8" x14ac:dyDescent="0.25">
      <c r="A267" s="135"/>
      <c r="B267" s="103"/>
      <c r="C267" s="115"/>
      <c r="D267" s="74" t="s">
        <v>424</v>
      </c>
      <c r="E267" s="47"/>
      <c r="F267" s="47" t="s">
        <v>465</v>
      </c>
      <c r="G267" s="47"/>
      <c r="H267" s="60"/>
    </row>
    <row r="268" spans="1:8" x14ac:dyDescent="0.25">
      <c r="A268" s="135"/>
      <c r="B268" s="103"/>
      <c r="C268" s="115"/>
      <c r="D268" s="74" t="s">
        <v>693</v>
      </c>
      <c r="E268" s="47"/>
      <c r="F268" s="47" t="s">
        <v>724</v>
      </c>
      <c r="G268" s="47"/>
      <c r="H268" s="60"/>
    </row>
    <row r="269" spans="1:8" x14ac:dyDescent="0.25">
      <c r="A269" s="135"/>
      <c r="B269" s="103"/>
      <c r="C269" s="115"/>
      <c r="D269" s="74" t="s">
        <v>694</v>
      </c>
      <c r="E269" s="47"/>
      <c r="F269" s="47" t="s">
        <v>725</v>
      </c>
      <c r="G269" s="47"/>
      <c r="H269" s="60"/>
    </row>
    <row r="270" spans="1:8" x14ac:dyDescent="0.25">
      <c r="A270" s="135"/>
      <c r="B270" s="103"/>
      <c r="C270" s="115"/>
      <c r="D270" s="74" t="s">
        <v>695</v>
      </c>
      <c r="E270" s="47"/>
      <c r="F270" s="47" t="s">
        <v>726</v>
      </c>
      <c r="G270" s="47"/>
      <c r="H270" s="60"/>
    </row>
    <row r="271" spans="1:8" x14ac:dyDescent="0.25">
      <c r="A271" s="135"/>
      <c r="B271" s="103"/>
      <c r="C271" s="115"/>
      <c r="D271" s="74" t="s">
        <v>696</v>
      </c>
      <c r="E271" s="47"/>
      <c r="F271" s="47" t="s">
        <v>727</v>
      </c>
      <c r="G271" s="47"/>
      <c r="H271" s="60"/>
    </row>
    <row r="272" spans="1:8" x14ac:dyDescent="0.25">
      <c r="A272" s="135"/>
      <c r="B272" s="103"/>
      <c r="C272" s="115"/>
      <c r="D272" s="74" t="s">
        <v>422</v>
      </c>
      <c r="E272" s="47"/>
      <c r="F272" s="47" t="s">
        <v>463</v>
      </c>
      <c r="G272" s="47"/>
      <c r="H272" s="60"/>
    </row>
    <row r="273" spans="1:8" x14ac:dyDescent="0.25">
      <c r="A273" s="135"/>
      <c r="B273" s="103"/>
      <c r="C273" s="115"/>
      <c r="D273" s="74" t="s">
        <v>423</v>
      </c>
      <c r="E273" s="47"/>
      <c r="F273" s="47" t="s">
        <v>464</v>
      </c>
      <c r="G273" s="47"/>
      <c r="H273" s="60"/>
    </row>
    <row r="274" spans="1:8" x14ac:dyDescent="0.25">
      <c r="A274" s="135"/>
      <c r="B274" s="103"/>
      <c r="C274" s="115"/>
      <c r="D274" s="74" t="s">
        <v>424</v>
      </c>
      <c r="E274" s="47"/>
      <c r="F274" s="47" t="s">
        <v>465</v>
      </c>
      <c r="G274" s="47"/>
      <c r="H274" s="60"/>
    </row>
    <row r="275" spans="1:8" x14ac:dyDescent="0.25">
      <c r="A275" s="135"/>
      <c r="B275" s="103"/>
      <c r="C275" s="115"/>
      <c r="D275" s="74" t="s">
        <v>475</v>
      </c>
      <c r="E275" s="47"/>
      <c r="F275" s="47" t="s">
        <v>495</v>
      </c>
      <c r="G275" s="47"/>
      <c r="H275" s="60"/>
    </row>
    <row r="276" spans="1:8" x14ac:dyDescent="0.25">
      <c r="A276" s="135"/>
      <c r="B276" s="103"/>
      <c r="C276" s="115"/>
      <c r="D276" s="74" t="s">
        <v>697</v>
      </c>
      <c r="E276" s="47"/>
      <c r="F276" s="47" t="s">
        <v>728</v>
      </c>
      <c r="G276" s="47"/>
      <c r="H276" s="60"/>
    </row>
    <row r="277" spans="1:8" x14ac:dyDescent="0.25">
      <c r="A277" s="135"/>
      <c r="B277" s="103"/>
      <c r="C277" s="115"/>
      <c r="D277" s="74" t="s">
        <v>698</v>
      </c>
      <c r="E277" s="47"/>
      <c r="F277" s="47" t="s">
        <v>729</v>
      </c>
      <c r="G277" s="47"/>
      <c r="H277" s="60"/>
    </row>
    <row r="278" spans="1:8" x14ac:dyDescent="0.25">
      <c r="A278" s="135"/>
      <c r="B278" s="103"/>
      <c r="C278" s="115"/>
      <c r="D278" s="74" t="s">
        <v>699</v>
      </c>
      <c r="E278" s="47"/>
      <c r="F278" s="47" t="s">
        <v>730</v>
      </c>
      <c r="G278" s="47"/>
      <c r="H278" s="60"/>
    </row>
    <row r="279" spans="1:8" x14ac:dyDescent="0.25">
      <c r="A279" s="135"/>
      <c r="B279" s="103"/>
      <c r="C279" s="115"/>
      <c r="D279" s="74" t="s">
        <v>403</v>
      </c>
      <c r="E279" s="47"/>
      <c r="F279" s="47" t="s">
        <v>444</v>
      </c>
      <c r="G279" s="47"/>
      <c r="H279" s="60"/>
    </row>
    <row r="280" spans="1:8" x14ac:dyDescent="0.25">
      <c r="A280" s="135"/>
      <c r="B280" s="103"/>
      <c r="C280" s="115"/>
      <c r="D280" s="74" t="s">
        <v>404</v>
      </c>
      <c r="E280" s="47"/>
      <c r="F280" s="47" t="s">
        <v>445</v>
      </c>
      <c r="G280" s="47"/>
      <c r="H280" s="60"/>
    </row>
    <row r="281" spans="1:8" x14ac:dyDescent="0.25">
      <c r="A281" s="135"/>
      <c r="B281" s="103"/>
      <c r="C281" s="115"/>
      <c r="D281" s="74" t="s">
        <v>405</v>
      </c>
      <c r="E281" s="47"/>
      <c r="F281" s="47" t="s">
        <v>446</v>
      </c>
      <c r="G281" s="47"/>
      <c r="H281" s="60"/>
    </row>
    <row r="282" spans="1:8" x14ac:dyDescent="0.25">
      <c r="A282" s="135"/>
      <c r="B282" s="103"/>
      <c r="C282" s="115"/>
      <c r="D282" s="74" t="s">
        <v>475</v>
      </c>
      <c r="E282" s="47"/>
      <c r="F282" s="47" t="s">
        <v>495</v>
      </c>
      <c r="G282" s="47"/>
      <c r="H282" s="60"/>
    </row>
    <row r="283" spans="1:8" x14ac:dyDescent="0.25">
      <c r="A283" s="135"/>
      <c r="B283" s="103"/>
      <c r="C283" s="115"/>
      <c r="D283" s="74" t="s">
        <v>700</v>
      </c>
      <c r="E283" s="47"/>
      <c r="F283" s="47" t="s">
        <v>731</v>
      </c>
      <c r="G283" s="47"/>
      <c r="H283" s="60"/>
    </row>
    <row r="284" spans="1:8" x14ac:dyDescent="0.25">
      <c r="A284" s="135"/>
      <c r="B284" s="103"/>
      <c r="C284" s="115"/>
      <c r="D284" s="74" t="s">
        <v>701</v>
      </c>
      <c r="E284" s="47"/>
      <c r="F284" s="47" t="s">
        <v>732</v>
      </c>
      <c r="G284" s="47"/>
      <c r="H284" s="60"/>
    </row>
    <row r="285" spans="1:8" x14ac:dyDescent="0.25">
      <c r="A285" s="135"/>
      <c r="B285" s="103"/>
      <c r="C285" s="115"/>
      <c r="D285" s="74" t="s">
        <v>702</v>
      </c>
      <c r="E285" s="47"/>
      <c r="F285" s="47" t="s">
        <v>733</v>
      </c>
      <c r="G285" s="47"/>
      <c r="H285" s="60"/>
    </row>
    <row r="286" spans="1:8" x14ac:dyDescent="0.25">
      <c r="A286" s="135"/>
      <c r="B286" s="103"/>
      <c r="C286" s="115"/>
      <c r="D286" s="74" t="s">
        <v>703</v>
      </c>
      <c r="E286" s="47"/>
      <c r="F286" s="47" t="s">
        <v>734</v>
      </c>
      <c r="G286" s="47"/>
      <c r="H286" s="60"/>
    </row>
    <row r="287" spans="1:8" x14ac:dyDescent="0.25">
      <c r="A287" s="135"/>
      <c r="B287" s="103"/>
      <c r="C287" s="115"/>
      <c r="D287" s="74" t="s">
        <v>704</v>
      </c>
      <c r="E287" s="47"/>
      <c r="F287" s="47" t="s">
        <v>735</v>
      </c>
      <c r="G287" s="47"/>
      <c r="H287" s="60"/>
    </row>
    <row r="288" spans="1:8" ht="15.75" thickBot="1" x14ac:dyDescent="0.3">
      <c r="A288" s="135"/>
      <c r="B288" s="103"/>
      <c r="C288" s="116"/>
      <c r="D288" s="74" t="s">
        <v>705</v>
      </c>
      <c r="E288" s="47"/>
      <c r="F288" s="47" t="s">
        <v>736</v>
      </c>
      <c r="G288" s="47"/>
      <c r="H288" s="60"/>
    </row>
    <row r="289" spans="1:8" ht="15.75" thickBot="1" x14ac:dyDescent="0.3">
      <c r="A289" s="135"/>
      <c r="B289" s="113"/>
      <c r="C289" s="78"/>
      <c r="D289" s="57"/>
      <c r="E289" s="52"/>
      <c r="F289" s="52"/>
      <c r="G289" s="52"/>
      <c r="H289" s="63"/>
    </row>
    <row r="290" spans="1:8" ht="15.75" thickBot="1" x14ac:dyDescent="0.3">
      <c r="A290" s="136"/>
      <c r="B290" s="79"/>
      <c r="C290" s="80"/>
      <c r="D290" s="64"/>
      <c r="E290" s="64"/>
      <c r="F290" s="64"/>
      <c r="G290" s="64"/>
      <c r="H290" s="65"/>
    </row>
    <row r="291" spans="1:8" x14ac:dyDescent="0.25">
      <c r="A291" s="110" t="str">
        <f>CONCATENATE("QAU.C00.01.01    DI ",COUNTA(D291:D449)," ;           AI ",COUNTA(E291:E449)," ;        DO ",COUNTA(F291:F449)," ;          AO ",COUNTA(G291:G449)," ;       MODB ",COUNTA(H291:H449))</f>
        <v>QAU.C00.01.01    DI 86 ;           AI 0 ;        DO 60 ;          AO 0 ;       MODB 71</v>
      </c>
      <c r="B291" s="100" t="s">
        <v>49</v>
      </c>
      <c r="C291" s="101"/>
      <c r="D291" s="66"/>
      <c r="E291" s="67"/>
      <c r="F291" s="67"/>
      <c r="G291" s="67"/>
      <c r="H291" s="68" t="s">
        <v>515</v>
      </c>
    </row>
    <row r="292" spans="1:8" x14ac:dyDescent="0.25">
      <c r="A292" s="111"/>
      <c r="B292" s="102"/>
      <c r="C292" s="103"/>
      <c r="D292" s="59"/>
      <c r="E292" s="47"/>
      <c r="F292" s="47"/>
      <c r="G292" s="47"/>
      <c r="H292" s="60" t="s">
        <v>516</v>
      </c>
    </row>
    <row r="293" spans="1:8" x14ac:dyDescent="0.25">
      <c r="A293" s="111"/>
      <c r="B293" s="102"/>
      <c r="C293" s="103"/>
      <c r="D293" s="59"/>
      <c r="E293" s="47"/>
      <c r="F293" s="47"/>
      <c r="G293" s="47"/>
      <c r="H293" s="60" t="s">
        <v>517</v>
      </c>
    </row>
    <row r="294" spans="1:8" x14ac:dyDescent="0.25">
      <c r="A294" s="111"/>
      <c r="B294" s="102"/>
      <c r="C294" s="103"/>
      <c r="D294" s="59"/>
      <c r="E294" s="47"/>
      <c r="F294" s="47"/>
      <c r="G294" s="47"/>
      <c r="H294" s="60" t="s">
        <v>518</v>
      </c>
    </row>
    <row r="295" spans="1:8" x14ac:dyDescent="0.25">
      <c r="A295" s="111"/>
      <c r="B295" s="102"/>
      <c r="C295" s="103"/>
      <c r="D295" s="59"/>
      <c r="E295" s="47"/>
      <c r="F295" s="47"/>
      <c r="G295" s="47"/>
      <c r="H295" s="60" t="s">
        <v>519</v>
      </c>
    </row>
    <row r="296" spans="1:8" x14ac:dyDescent="0.25">
      <c r="A296" s="111"/>
      <c r="B296" s="102"/>
      <c r="C296" s="103"/>
      <c r="D296" s="59"/>
      <c r="E296" s="47"/>
      <c r="F296" s="47"/>
      <c r="G296" s="47"/>
      <c r="H296" s="60" t="s">
        <v>520</v>
      </c>
    </row>
    <row r="297" spans="1:8" x14ac:dyDescent="0.25">
      <c r="A297" s="111"/>
      <c r="B297" s="102"/>
      <c r="C297" s="103"/>
      <c r="D297" s="59"/>
      <c r="E297" s="47"/>
      <c r="F297" s="47"/>
      <c r="G297" s="47"/>
      <c r="H297" s="60" t="s">
        <v>521</v>
      </c>
    </row>
    <row r="298" spans="1:8" x14ac:dyDescent="0.25">
      <c r="A298" s="111"/>
      <c r="B298" s="102"/>
      <c r="C298" s="103"/>
      <c r="D298" s="59"/>
      <c r="E298" s="47"/>
      <c r="F298" s="47"/>
      <c r="G298" s="47"/>
      <c r="H298" s="60" t="s">
        <v>522</v>
      </c>
    </row>
    <row r="299" spans="1:8" x14ac:dyDescent="0.25">
      <c r="A299" s="111"/>
      <c r="B299" s="102"/>
      <c r="C299" s="103"/>
      <c r="D299" s="59"/>
      <c r="E299" s="47"/>
      <c r="F299" s="47"/>
      <c r="G299" s="47"/>
      <c r="H299" s="60" t="s">
        <v>523</v>
      </c>
    </row>
    <row r="300" spans="1:8" ht="15.75" thickBot="1" x14ac:dyDescent="0.3">
      <c r="A300" s="111"/>
      <c r="B300" s="112"/>
      <c r="C300" s="113"/>
      <c r="D300" s="59"/>
      <c r="E300" s="47"/>
      <c r="F300" s="47"/>
      <c r="G300" s="47"/>
      <c r="H300" s="60" t="s">
        <v>524</v>
      </c>
    </row>
    <row r="301" spans="1:8" x14ac:dyDescent="0.25">
      <c r="A301" s="111"/>
      <c r="B301" s="100" t="s">
        <v>48</v>
      </c>
      <c r="C301" s="101"/>
      <c r="D301" s="59"/>
      <c r="E301" s="47"/>
      <c r="F301" s="47"/>
      <c r="G301" s="47"/>
      <c r="H301" s="60" t="s">
        <v>256</v>
      </c>
    </row>
    <row r="302" spans="1:8" x14ac:dyDescent="0.25">
      <c r="A302" s="111"/>
      <c r="B302" s="102"/>
      <c r="C302" s="103"/>
      <c r="D302" s="59"/>
      <c r="E302" s="47"/>
      <c r="F302" s="47"/>
      <c r="G302" s="47"/>
      <c r="H302" s="60" t="s">
        <v>257</v>
      </c>
    </row>
    <row r="303" spans="1:8" x14ac:dyDescent="0.25">
      <c r="A303" s="111"/>
      <c r="B303" s="102"/>
      <c r="C303" s="103"/>
      <c r="D303" s="59"/>
      <c r="E303" s="47"/>
      <c r="F303" s="47"/>
      <c r="G303" s="47"/>
      <c r="H303" s="60" t="s">
        <v>258</v>
      </c>
    </row>
    <row r="304" spans="1:8" x14ac:dyDescent="0.25">
      <c r="A304" s="111"/>
      <c r="B304" s="102"/>
      <c r="C304" s="103"/>
      <c r="D304" s="59"/>
      <c r="E304" s="47"/>
      <c r="F304" s="47"/>
      <c r="G304" s="47"/>
      <c r="H304" s="60" t="s">
        <v>259</v>
      </c>
    </row>
    <row r="305" spans="1:8" x14ac:dyDescent="0.25">
      <c r="A305" s="111"/>
      <c r="B305" s="102"/>
      <c r="C305" s="103"/>
      <c r="D305" s="59"/>
      <c r="E305" s="47"/>
      <c r="F305" s="47"/>
      <c r="G305" s="47"/>
      <c r="H305" s="60" t="s">
        <v>260</v>
      </c>
    </row>
    <row r="306" spans="1:8" x14ac:dyDescent="0.25">
      <c r="A306" s="111"/>
      <c r="B306" s="102"/>
      <c r="C306" s="103"/>
      <c r="D306" s="59"/>
      <c r="E306" s="47"/>
      <c r="F306" s="47"/>
      <c r="G306" s="47"/>
      <c r="H306" s="60" t="s">
        <v>261</v>
      </c>
    </row>
    <row r="307" spans="1:8" x14ac:dyDescent="0.25">
      <c r="A307" s="111"/>
      <c r="B307" s="102"/>
      <c r="C307" s="103"/>
      <c r="D307" s="59"/>
      <c r="E307" s="47"/>
      <c r="F307" s="47"/>
      <c r="G307" s="47"/>
      <c r="H307" s="60" t="s">
        <v>262</v>
      </c>
    </row>
    <row r="308" spans="1:8" x14ac:dyDescent="0.25">
      <c r="A308" s="111"/>
      <c r="B308" s="102"/>
      <c r="C308" s="103"/>
      <c r="D308" s="59"/>
      <c r="E308" s="47"/>
      <c r="F308" s="47"/>
      <c r="G308" s="47"/>
      <c r="H308" s="60" t="s">
        <v>263</v>
      </c>
    </row>
    <row r="309" spans="1:8" x14ac:dyDescent="0.25">
      <c r="A309" s="111"/>
      <c r="B309" s="102"/>
      <c r="C309" s="103"/>
      <c r="D309" s="59"/>
      <c r="E309" s="47"/>
      <c r="F309" s="47"/>
      <c r="G309" s="47"/>
      <c r="H309" s="60" t="s">
        <v>264</v>
      </c>
    </row>
    <row r="310" spans="1:8" x14ac:dyDescent="0.25">
      <c r="A310" s="111"/>
      <c r="B310" s="102"/>
      <c r="C310" s="103"/>
      <c r="D310" s="59"/>
      <c r="E310" s="47"/>
      <c r="F310" s="47"/>
      <c r="G310" s="47"/>
      <c r="H310" s="60" t="s">
        <v>265</v>
      </c>
    </row>
    <row r="311" spans="1:8" x14ac:dyDescent="0.25">
      <c r="A311" s="111"/>
      <c r="B311" s="102"/>
      <c r="C311" s="103"/>
      <c r="D311" s="59"/>
      <c r="E311" s="47"/>
      <c r="F311" s="47"/>
      <c r="G311" s="47"/>
      <c r="H311" s="60" t="s">
        <v>266</v>
      </c>
    </row>
    <row r="312" spans="1:8" x14ac:dyDescent="0.25">
      <c r="A312" s="111"/>
      <c r="B312" s="102"/>
      <c r="C312" s="103"/>
      <c r="D312" s="59"/>
      <c r="E312" s="47"/>
      <c r="F312" s="47"/>
      <c r="G312" s="47"/>
      <c r="H312" s="60" t="s">
        <v>267</v>
      </c>
    </row>
    <row r="313" spans="1:8" x14ac:dyDescent="0.25">
      <c r="A313" s="111"/>
      <c r="B313" s="102"/>
      <c r="C313" s="103"/>
      <c r="D313" s="59"/>
      <c r="E313" s="47"/>
      <c r="F313" s="47"/>
      <c r="G313" s="47"/>
      <c r="H313" s="60" t="s">
        <v>268</v>
      </c>
    </row>
    <row r="314" spans="1:8" x14ac:dyDescent="0.25">
      <c r="A314" s="111"/>
      <c r="B314" s="102"/>
      <c r="C314" s="103"/>
      <c r="D314" s="59"/>
      <c r="E314" s="47"/>
      <c r="F314" s="47"/>
      <c r="G314" s="47"/>
      <c r="H314" s="60" t="s">
        <v>269</v>
      </c>
    </row>
    <row r="315" spans="1:8" x14ac:dyDescent="0.25">
      <c r="A315" s="111"/>
      <c r="B315" s="102"/>
      <c r="C315" s="103"/>
      <c r="D315" s="59"/>
      <c r="E315" s="47"/>
      <c r="F315" s="47"/>
      <c r="G315" s="47"/>
      <c r="H315" s="60" t="s">
        <v>270</v>
      </c>
    </row>
    <row r="316" spans="1:8" x14ac:dyDescent="0.25">
      <c r="A316" s="111"/>
      <c r="B316" s="102"/>
      <c r="C316" s="103"/>
      <c r="D316" s="59"/>
      <c r="E316" s="47"/>
      <c r="F316" s="47"/>
      <c r="G316" s="47"/>
      <c r="H316" s="60" t="s">
        <v>271</v>
      </c>
    </row>
    <row r="317" spans="1:8" x14ac:dyDescent="0.25">
      <c r="A317" s="111"/>
      <c r="B317" s="102"/>
      <c r="C317" s="103"/>
      <c r="D317" s="59"/>
      <c r="E317" s="47"/>
      <c r="F317" s="47"/>
      <c r="G317" s="47"/>
      <c r="H317" s="60" t="s">
        <v>272</v>
      </c>
    </row>
    <row r="318" spans="1:8" x14ac:dyDescent="0.25">
      <c r="A318" s="111"/>
      <c r="B318" s="102"/>
      <c r="C318" s="103"/>
      <c r="D318" s="59"/>
      <c r="E318" s="47"/>
      <c r="F318" s="47"/>
      <c r="G318" s="47"/>
      <c r="H318" s="60" t="s">
        <v>273</v>
      </c>
    </row>
    <row r="319" spans="1:8" ht="15.75" thickBot="1" x14ac:dyDescent="0.3">
      <c r="A319" s="111"/>
      <c r="B319" s="112"/>
      <c r="C319" s="113"/>
      <c r="D319" s="59"/>
      <c r="E319" s="47"/>
      <c r="F319" s="47"/>
      <c r="G319" s="47"/>
      <c r="H319" s="60" t="s">
        <v>274</v>
      </c>
    </row>
    <row r="320" spans="1:8" x14ac:dyDescent="0.25">
      <c r="A320" s="111"/>
      <c r="B320" s="100" t="s">
        <v>819</v>
      </c>
      <c r="C320" s="101"/>
      <c r="D320" s="59"/>
      <c r="E320" s="47"/>
      <c r="F320" s="47"/>
      <c r="G320" s="47"/>
      <c r="H320" s="60" t="s">
        <v>820</v>
      </c>
    </row>
    <row r="321" spans="1:8" ht="15.75" thickBot="1" x14ac:dyDescent="0.3">
      <c r="A321" s="111"/>
      <c r="B321" s="112"/>
      <c r="C321" s="113"/>
      <c r="D321" s="59"/>
      <c r="E321" s="47"/>
      <c r="F321" s="47"/>
      <c r="G321" s="47"/>
      <c r="H321" s="60" t="s">
        <v>821</v>
      </c>
    </row>
    <row r="322" spans="1:8" x14ac:dyDescent="0.25">
      <c r="A322" s="111"/>
      <c r="B322" s="100" t="s">
        <v>46</v>
      </c>
      <c r="C322" s="101"/>
      <c r="D322" s="59" t="s">
        <v>37</v>
      </c>
      <c r="E322" s="47"/>
      <c r="F322" s="47"/>
      <c r="G322" s="47"/>
      <c r="H322" s="60"/>
    </row>
    <row r="323" spans="1:8" ht="15.75" thickBot="1" x14ac:dyDescent="0.3">
      <c r="A323" s="111"/>
      <c r="B323" s="112"/>
      <c r="C323" s="113"/>
      <c r="D323" s="59" t="s">
        <v>38</v>
      </c>
      <c r="E323" s="47"/>
      <c r="F323" s="47"/>
      <c r="G323" s="47"/>
      <c r="H323" s="60"/>
    </row>
    <row r="324" spans="1:8" x14ac:dyDescent="0.25">
      <c r="A324" s="111"/>
      <c r="B324" s="100" t="s">
        <v>94</v>
      </c>
      <c r="C324" s="101"/>
      <c r="D324" s="59" t="s">
        <v>193</v>
      </c>
      <c r="E324" s="47"/>
      <c r="F324" s="47"/>
      <c r="G324" s="47"/>
      <c r="H324" s="60"/>
    </row>
    <row r="325" spans="1:8" x14ac:dyDescent="0.25">
      <c r="A325" s="111"/>
      <c r="B325" s="102"/>
      <c r="C325" s="103"/>
      <c r="D325" s="59" t="s">
        <v>194</v>
      </c>
      <c r="E325" s="47"/>
      <c r="F325" s="47"/>
      <c r="G325" s="47"/>
      <c r="H325" s="60"/>
    </row>
    <row r="326" spans="1:8" x14ac:dyDescent="0.25">
      <c r="A326" s="111"/>
      <c r="B326" s="102"/>
      <c r="C326" s="103"/>
      <c r="D326" s="59" t="s">
        <v>195</v>
      </c>
      <c r="E326" s="47"/>
      <c r="F326" s="47"/>
      <c r="G326" s="47"/>
      <c r="H326" s="60"/>
    </row>
    <row r="327" spans="1:8" x14ac:dyDescent="0.25">
      <c r="A327" s="111"/>
      <c r="B327" s="102"/>
      <c r="C327" s="103"/>
      <c r="D327" s="59" t="s">
        <v>196</v>
      </c>
      <c r="E327" s="47"/>
      <c r="F327" s="47"/>
      <c r="G327" s="47"/>
      <c r="H327" s="60"/>
    </row>
    <row r="328" spans="1:8" x14ac:dyDescent="0.25">
      <c r="A328" s="111"/>
      <c r="B328" s="102"/>
      <c r="C328" s="103"/>
      <c r="D328" s="59" t="s">
        <v>197</v>
      </c>
      <c r="E328" s="47"/>
      <c r="F328" s="47"/>
      <c r="G328" s="47"/>
      <c r="H328" s="60"/>
    </row>
    <row r="329" spans="1:8" x14ac:dyDescent="0.25">
      <c r="A329" s="111"/>
      <c r="B329" s="102"/>
      <c r="C329" s="103"/>
      <c r="D329" s="59" t="s">
        <v>198</v>
      </c>
      <c r="E329" s="47"/>
      <c r="F329" s="47"/>
      <c r="G329" s="47"/>
      <c r="H329" s="60"/>
    </row>
    <row r="330" spans="1:8" x14ac:dyDescent="0.25">
      <c r="A330" s="111"/>
      <c r="B330" s="102"/>
      <c r="C330" s="103"/>
      <c r="D330" s="59" t="s">
        <v>199</v>
      </c>
      <c r="E330" s="47"/>
      <c r="F330" s="47"/>
      <c r="G330" s="47"/>
      <c r="H330" s="60"/>
    </row>
    <row r="331" spans="1:8" x14ac:dyDescent="0.25">
      <c r="A331" s="111"/>
      <c r="B331" s="102"/>
      <c r="C331" s="103"/>
      <c r="D331" s="59" t="s">
        <v>200</v>
      </c>
      <c r="E331" s="47"/>
      <c r="F331" s="47"/>
      <c r="G331" s="47"/>
      <c r="H331" s="60"/>
    </row>
    <row r="332" spans="1:8" x14ac:dyDescent="0.25">
      <c r="A332" s="111"/>
      <c r="B332" s="102"/>
      <c r="C332" s="103"/>
      <c r="D332" s="59" t="s">
        <v>201</v>
      </c>
      <c r="E332" s="47"/>
      <c r="F332" s="47"/>
      <c r="G332" s="47"/>
      <c r="H332" s="60"/>
    </row>
    <row r="333" spans="1:8" x14ac:dyDescent="0.25">
      <c r="A333" s="111"/>
      <c r="B333" s="102"/>
      <c r="C333" s="103"/>
      <c r="D333" s="59" t="s">
        <v>202</v>
      </c>
      <c r="E333" s="47"/>
      <c r="F333" s="47"/>
      <c r="G333" s="47"/>
      <c r="H333" s="60"/>
    </row>
    <row r="334" spans="1:8" x14ac:dyDescent="0.25">
      <c r="A334" s="111"/>
      <c r="B334" s="102"/>
      <c r="C334" s="103"/>
      <c r="D334" s="59" t="s">
        <v>203</v>
      </c>
      <c r="E334" s="47"/>
      <c r="F334" s="47"/>
      <c r="G334" s="47"/>
      <c r="H334" s="60"/>
    </row>
    <row r="335" spans="1:8" x14ac:dyDescent="0.25">
      <c r="A335" s="111"/>
      <c r="B335" s="102"/>
      <c r="C335" s="103"/>
      <c r="D335" s="59" t="s">
        <v>204</v>
      </c>
      <c r="E335" s="47"/>
      <c r="F335" s="47"/>
      <c r="G335" s="47"/>
      <c r="H335" s="60"/>
    </row>
    <row r="336" spans="1:8" x14ac:dyDescent="0.25">
      <c r="A336" s="111"/>
      <c r="B336" s="102"/>
      <c r="C336" s="103"/>
      <c r="D336" s="59" t="s">
        <v>205</v>
      </c>
      <c r="E336" s="47"/>
      <c r="F336" s="47"/>
      <c r="G336" s="47"/>
      <c r="H336" s="60"/>
    </row>
    <row r="337" spans="1:8" x14ac:dyDescent="0.25">
      <c r="A337" s="111"/>
      <c r="B337" s="102"/>
      <c r="C337" s="103"/>
      <c r="D337" s="59" t="s">
        <v>206</v>
      </c>
      <c r="E337" s="47"/>
      <c r="F337" s="47"/>
      <c r="G337" s="47"/>
      <c r="H337" s="60"/>
    </row>
    <row r="338" spans="1:8" x14ac:dyDescent="0.25">
      <c r="A338" s="111"/>
      <c r="B338" s="102"/>
      <c r="C338" s="103"/>
      <c r="D338" s="59" t="s">
        <v>207</v>
      </c>
      <c r="E338" s="47"/>
      <c r="F338" s="47"/>
      <c r="G338" s="47"/>
      <c r="H338" s="60"/>
    </row>
    <row r="339" spans="1:8" x14ac:dyDescent="0.25">
      <c r="A339" s="111"/>
      <c r="B339" s="102"/>
      <c r="C339" s="103"/>
      <c r="D339" s="59" t="s">
        <v>208</v>
      </c>
      <c r="E339" s="47"/>
      <c r="F339" s="47"/>
      <c r="G339" s="47"/>
      <c r="H339" s="60"/>
    </row>
    <row r="340" spans="1:8" x14ac:dyDescent="0.25">
      <c r="A340" s="111"/>
      <c r="B340" s="102"/>
      <c r="C340" s="103"/>
      <c r="D340" s="59" t="s">
        <v>209</v>
      </c>
      <c r="E340" s="47"/>
      <c r="F340" s="47"/>
      <c r="G340" s="47"/>
      <c r="H340" s="60"/>
    </row>
    <row r="341" spans="1:8" x14ac:dyDescent="0.25">
      <c r="A341" s="111"/>
      <c r="B341" s="102"/>
      <c r="C341" s="103"/>
      <c r="D341" s="59" t="s">
        <v>210</v>
      </c>
      <c r="E341" s="47"/>
      <c r="F341" s="47"/>
      <c r="G341" s="47"/>
      <c r="H341" s="60"/>
    </row>
    <row r="342" spans="1:8" x14ac:dyDescent="0.25">
      <c r="A342" s="111"/>
      <c r="B342" s="102"/>
      <c r="C342" s="103"/>
      <c r="D342" s="59" t="s">
        <v>211</v>
      </c>
      <c r="E342" s="47"/>
      <c r="F342" s="47"/>
      <c r="G342" s="47"/>
      <c r="H342" s="60"/>
    </row>
    <row r="343" spans="1:8" x14ac:dyDescent="0.25">
      <c r="A343" s="111"/>
      <c r="B343" s="102"/>
      <c r="C343" s="103"/>
      <c r="D343" s="59" t="s">
        <v>212</v>
      </c>
      <c r="E343" s="47"/>
      <c r="F343" s="47"/>
      <c r="G343" s="47"/>
      <c r="H343" s="60"/>
    </row>
    <row r="344" spans="1:8" x14ac:dyDescent="0.25">
      <c r="A344" s="111"/>
      <c r="B344" s="102"/>
      <c r="C344" s="103"/>
      <c r="D344" s="59" t="s">
        <v>213</v>
      </c>
      <c r="E344" s="47"/>
      <c r="F344" s="47"/>
      <c r="G344" s="47"/>
      <c r="H344" s="60"/>
    </row>
    <row r="345" spans="1:8" x14ac:dyDescent="0.25">
      <c r="A345" s="111"/>
      <c r="B345" s="102"/>
      <c r="C345" s="103"/>
      <c r="D345" s="59" t="s">
        <v>214</v>
      </c>
      <c r="E345" s="47"/>
      <c r="F345" s="47"/>
      <c r="G345" s="47"/>
      <c r="H345" s="60"/>
    </row>
    <row r="346" spans="1:8" ht="15.75" thickBot="1" x14ac:dyDescent="0.3">
      <c r="A346" s="111"/>
      <c r="B346" s="112"/>
      <c r="C346" s="113"/>
      <c r="D346" s="59" t="s">
        <v>215</v>
      </c>
      <c r="E346" s="47"/>
      <c r="F346" s="47"/>
      <c r="G346" s="47"/>
      <c r="H346" s="60"/>
    </row>
    <row r="347" spans="1:8" x14ac:dyDescent="0.25">
      <c r="A347" s="111"/>
      <c r="B347" s="100" t="s">
        <v>95</v>
      </c>
      <c r="C347" s="101"/>
      <c r="D347" s="59"/>
      <c r="E347" s="47"/>
      <c r="F347" s="47"/>
      <c r="G347" s="47"/>
      <c r="H347" s="60" t="s">
        <v>216</v>
      </c>
    </row>
    <row r="348" spans="1:8" x14ac:dyDescent="0.25">
      <c r="A348" s="111"/>
      <c r="B348" s="102"/>
      <c r="C348" s="103"/>
      <c r="D348" s="59"/>
      <c r="E348" s="47"/>
      <c r="F348" s="47"/>
      <c r="G348" s="47"/>
      <c r="H348" s="60" t="s">
        <v>217</v>
      </c>
    </row>
    <row r="349" spans="1:8" x14ac:dyDescent="0.25">
      <c r="A349" s="111"/>
      <c r="B349" s="102"/>
      <c r="C349" s="103"/>
      <c r="D349" s="59"/>
      <c r="E349" s="47"/>
      <c r="F349" s="47"/>
      <c r="G349" s="47"/>
      <c r="H349" s="60" t="s">
        <v>218</v>
      </c>
    </row>
    <row r="350" spans="1:8" x14ac:dyDescent="0.25">
      <c r="A350" s="111"/>
      <c r="B350" s="102"/>
      <c r="C350" s="103"/>
      <c r="D350" s="59"/>
      <c r="E350" s="47"/>
      <c r="F350" s="47"/>
      <c r="G350" s="47"/>
      <c r="H350" s="60" t="s">
        <v>219</v>
      </c>
    </row>
    <row r="351" spans="1:8" x14ac:dyDescent="0.25">
      <c r="A351" s="111"/>
      <c r="B351" s="102"/>
      <c r="C351" s="103"/>
      <c r="D351" s="59"/>
      <c r="E351" s="47"/>
      <c r="F351" s="47"/>
      <c r="G351" s="47"/>
      <c r="H351" s="60" t="s">
        <v>220</v>
      </c>
    </row>
    <row r="352" spans="1:8" x14ac:dyDescent="0.25">
      <c r="A352" s="111"/>
      <c r="B352" s="102"/>
      <c r="C352" s="103"/>
      <c r="D352" s="59"/>
      <c r="E352" s="47"/>
      <c r="F352" s="47"/>
      <c r="G352" s="47"/>
      <c r="H352" s="60" t="s">
        <v>221</v>
      </c>
    </row>
    <row r="353" spans="1:8" x14ac:dyDescent="0.25">
      <c r="A353" s="111"/>
      <c r="B353" s="102"/>
      <c r="C353" s="103"/>
      <c r="D353" s="59"/>
      <c r="E353" s="47"/>
      <c r="F353" s="47"/>
      <c r="G353" s="47"/>
      <c r="H353" s="60" t="s">
        <v>222</v>
      </c>
    </row>
    <row r="354" spans="1:8" x14ac:dyDescent="0.25">
      <c r="A354" s="111"/>
      <c r="B354" s="102"/>
      <c r="C354" s="103"/>
      <c r="D354" s="59"/>
      <c r="E354" s="47"/>
      <c r="F354" s="47"/>
      <c r="G354" s="47"/>
      <c r="H354" s="60" t="s">
        <v>223</v>
      </c>
    </row>
    <row r="355" spans="1:8" x14ac:dyDescent="0.25">
      <c r="A355" s="111"/>
      <c r="B355" s="102"/>
      <c r="C355" s="103"/>
      <c r="D355" s="59"/>
      <c r="E355" s="47"/>
      <c r="F355" s="47"/>
      <c r="G355" s="47"/>
      <c r="H355" s="60" t="s">
        <v>224</v>
      </c>
    </row>
    <row r="356" spans="1:8" x14ac:dyDescent="0.25">
      <c r="A356" s="111"/>
      <c r="B356" s="102"/>
      <c r="C356" s="103"/>
      <c r="D356" s="59"/>
      <c r="E356" s="47"/>
      <c r="F356" s="47"/>
      <c r="G356" s="47"/>
      <c r="H356" s="60" t="s">
        <v>225</v>
      </c>
    </row>
    <row r="357" spans="1:8" x14ac:dyDescent="0.25">
      <c r="A357" s="111"/>
      <c r="B357" s="102"/>
      <c r="C357" s="103"/>
      <c r="D357" s="59"/>
      <c r="E357" s="47"/>
      <c r="F357" s="47"/>
      <c r="G357" s="47"/>
      <c r="H357" s="60" t="s">
        <v>226</v>
      </c>
    </row>
    <row r="358" spans="1:8" x14ac:dyDescent="0.25">
      <c r="A358" s="111"/>
      <c r="B358" s="102"/>
      <c r="C358" s="103"/>
      <c r="D358" s="59"/>
      <c r="E358" s="47"/>
      <c r="F358" s="47"/>
      <c r="G358" s="47"/>
      <c r="H358" s="60" t="s">
        <v>227</v>
      </c>
    </row>
    <row r="359" spans="1:8" x14ac:dyDescent="0.25">
      <c r="A359" s="111"/>
      <c r="B359" s="102"/>
      <c r="C359" s="103"/>
      <c r="D359" s="59"/>
      <c r="E359" s="47"/>
      <c r="F359" s="47"/>
      <c r="G359" s="47"/>
      <c r="H359" s="60" t="s">
        <v>228</v>
      </c>
    </row>
    <row r="360" spans="1:8" x14ac:dyDescent="0.25">
      <c r="A360" s="111"/>
      <c r="B360" s="102"/>
      <c r="C360" s="103"/>
      <c r="D360" s="59"/>
      <c r="E360" s="47"/>
      <c r="F360" s="47"/>
      <c r="G360" s="47"/>
      <c r="H360" s="60" t="s">
        <v>229</v>
      </c>
    </row>
    <row r="361" spans="1:8" x14ac:dyDescent="0.25">
      <c r="A361" s="111"/>
      <c r="B361" s="102"/>
      <c r="C361" s="103"/>
      <c r="D361" s="59"/>
      <c r="E361" s="47"/>
      <c r="F361" s="47"/>
      <c r="G361" s="47"/>
      <c r="H361" s="60" t="s">
        <v>230</v>
      </c>
    </row>
    <row r="362" spans="1:8" x14ac:dyDescent="0.25">
      <c r="A362" s="111"/>
      <c r="B362" s="102"/>
      <c r="C362" s="103"/>
      <c r="D362" s="59"/>
      <c r="E362" s="47"/>
      <c r="F362" s="47"/>
      <c r="G362" s="47"/>
      <c r="H362" s="60" t="s">
        <v>231</v>
      </c>
    </row>
    <row r="363" spans="1:8" x14ac:dyDescent="0.25">
      <c r="A363" s="111"/>
      <c r="B363" s="102"/>
      <c r="C363" s="103"/>
      <c r="D363" s="59"/>
      <c r="E363" s="47"/>
      <c r="F363" s="47"/>
      <c r="G363" s="47"/>
      <c r="H363" s="60" t="s">
        <v>232</v>
      </c>
    </row>
    <row r="364" spans="1:8" x14ac:dyDescent="0.25">
      <c r="A364" s="111"/>
      <c r="B364" s="102"/>
      <c r="C364" s="103"/>
      <c r="D364" s="59"/>
      <c r="E364" s="47"/>
      <c r="F364" s="47"/>
      <c r="G364" s="47"/>
      <c r="H364" s="60" t="s">
        <v>233</v>
      </c>
    </row>
    <row r="365" spans="1:8" x14ac:dyDescent="0.25">
      <c r="A365" s="111"/>
      <c r="B365" s="102"/>
      <c r="C365" s="103"/>
      <c r="D365" s="59"/>
      <c r="E365" s="47"/>
      <c r="F365" s="47"/>
      <c r="G365" s="47"/>
      <c r="H365" s="60" t="s">
        <v>234</v>
      </c>
    </row>
    <row r="366" spans="1:8" x14ac:dyDescent="0.25">
      <c r="A366" s="111"/>
      <c r="B366" s="102"/>
      <c r="C366" s="103"/>
      <c r="D366" s="59"/>
      <c r="E366" s="47"/>
      <c r="F366" s="47"/>
      <c r="G366" s="47"/>
      <c r="H366" s="60" t="s">
        <v>235</v>
      </c>
    </row>
    <row r="367" spans="1:8" x14ac:dyDescent="0.25">
      <c r="A367" s="111"/>
      <c r="B367" s="102"/>
      <c r="C367" s="103"/>
      <c r="D367" s="59"/>
      <c r="E367" s="47"/>
      <c r="F367" s="47"/>
      <c r="G367" s="47"/>
      <c r="H367" s="60" t="s">
        <v>236</v>
      </c>
    </row>
    <row r="368" spans="1:8" x14ac:dyDescent="0.25">
      <c r="A368" s="111"/>
      <c r="B368" s="102"/>
      <c r="C368" s="103"/>
      <c r="D368" s="59"/>
      <c r="E368" s="47"/>
      <c r="F368" s="47"/>
      <c r="G368" s="47"/>
      <c r="H368" s="60" t="s">
        <v>237</v>
      </c>
    </row>
    <row r="369" spans="1:8" x14ac:dyDescent="0.25">
      <c r="A369" s="111"/>
      <c r="B369" s="102"/>
      <c r="C369" s="103"/>
      <c r="D369" s="59"/>
      <c r="E369" s="47"/>
      <c r="F369" s="47"/>
      <c r="G369" s="47"/>
      <c r="H369" s="60" t="s">
        <v>238</v>
      </c>
    </row>
    <row r="370" spans="1:8" x14ac:dyDescent="0.25">
      <c r="A370" s="111"/>
      <c r="B370" s="102"/>
      <c r="C370" s="103"/>
      <c r="D370" s="59"/>
      <c r="E370" s="47"/>
      <c r="F370" s="47"/>
      <c r="G370" s="47"/>
      <c r="H370" s="60" t="s">
        <v>239</v>
      </c>
    </row>
    <row r="371" spans="1:8" x14ac:dyDescent="0.25">
      <c r="A371" s="111"/>
      <c r="B371" s="102"/>
      <c r="C371" s="103"/>
      <c r="D371" s="59"/>
      <c r="E371" s="47"/>
      <c r="F371" s="47"/>
      <c r="G371" s="47"/>
      <c r="H371" s="60" t="s">
        <v>240</v>
      </c>
    </row>
    <row r="372" spans="1:8" x14ac:dyDescent="0.25">
      <c r="A372" s="111"/>
      <c r="B372" s="102"/>
      <c r="C372" s="103"/>
      <c r="D372" s="59"/>
      <c r="E372" s="47"/>
      <c r="F372" s="47"/>
      <c r="G372" s="47"/>
      <c r="H372" s="60" t="s">
        <v>241</v>
      </c>
    </row>
    <row r="373" spans="1:8" x14ac:dyDescent="0.25">
      <c r="A373" s="111"/>
      <c r="B373" s="102"/>
      <c r="C373" s="103"/>
      <c r="D373" s="59"/>
      <c r="E373" s="47"/>
      <c r="F373" s="47"/>
      <c r="G373" s="47"/>
      <c r="H373" s="60" t="s">
        <v>242</v>
      </c>
    </row>
    <row r="374" spans="1:8" x14ac:dyDescent="0.25">
      <c r="A374" s="111"/>
      <c r="B374" s="102"/>
      <c r="C374" s="103"/>
      <c r="D374" s="59"/>
      <c r="E374" s="47"/>
      <c r="F374" s="47"/>
      <c r="G374" s="47"/>
      <c r="H374" s="60" t="s">
        <v>243</v>
      </c>
    </row>
    <row r="375" spans="1:8" x14ac:dyDescent="0.25">
      <c r="A375" s="111"/>
      <c r="B375" s="102"/>
      <c r="C375" s="103"/>
      <c r="D375" s="59"/>
      <c r="E375" s="47"/>
      <c r="F375" s="47"/>
      <c r="G375" s="47"/>
      <c r="H375" s="60" t="s">
        <v>244</v>
      </c>
    </row>
    <row r="376" spans="1:8" x14ac:dyDescent="0.25">
      <c r="A376" s="111"/>
      <c r="B376" s="102"/>
      <c r="C376" s="103"/>
      <c r="D376" s="59"/>
      <c r="E376" s="47"/>
      <c r="F376" s="47"/>
      <c r="G376" s="47"/>
      <c r="H376" s="60" t="s">
        <v>245</v>
      </c>
    </row>
    <row r="377" spans="1:8" x14ac:dyDescent="0.25">
      <c r="A377" s="111"/>
      <c r="B377" s="102"/>
      <c r="C377" s="103"/>
      <c r="D377" s="59"/>
      <c r="E377" s="47"/>
      <c r="F377" s="47"/>
      <c r="G377" s="47"/>
      <c r="H377" s="60" t="s">
        <v>246</v>
      </c>
    </row>
    <row r="378" spans="1:8" x14ac:dyDescent="0.25">
      <c r="A378" s="111"/>
      <c r="B378" s="102"/>
      <c r="C378" s="103"/>
      <c r="D378" s="59"/>
      <c r="E378" s="47"/>
      <c r="F378" s="47"/>
      <c r="G378" s="47"/>
      <c r="H378" s="60" t="s">
        <v>247</v>
      </c>
    </row>
    <row r="379" spans="1:8" x14ac:dyDescent="0.25">
      <c r="A379" s="111"/>
      <c r="B379" s="102"/>
      <c r="C379" s="103"/>
      <c r="D379" s="59"/>
      <c r="E379" s="47"/>
      <c r="F379" s="47"/>
      <c r="G379" s="47"/>
      <c r="H379" s="60" t="s">
        <v>248</v>
      </c>
    </row>
    <row r="380" spans="1:8" x14ac:dyDescent="0.25">
      <c r="A380" s="111"/>
      <c r="B380" s="102"/>
      <c r="C380" s="103"/>
      <c r="D380" s="59"/>
      <c r="E380" s="47"/>
      <c r="F380" s="47"/>
      <c r="G380" s="47"/>
      <c r="H380" s="60" t="s">
        <v>249</v>
      </c>
    </row>
    <row r="381" spans="1:8" x14ac:dyDescent="0.25">
      <c r="A381" s="111"/>
      <c r="B381" s="102"/>
      <c r="C381" s="103"/>
      <c r="D381" s="59"/>
      <c r="E381" s="47"/>
      <c r="F381" s="47"/>
      <c r="G381" s="47"/>
      <c r="H381" s="60" t="s">
        <v>250</v>
      </c>
    </row>
    <row r="382" spans="1:8" x14ac:dyDescent="0.25">
      <c r="A382" s="111"/>
      <c r="B382" s="102"/>
      <c r="C382" s="103"/>
      <c r="D382" s="59"/>
      <c r="E382" s="47"/>
      <c r="F382" s="47"/>
      <c r="G382" s="47"/>
      <c r="H382" s="60" t="s">
        <v>251</v>
      </c>
    </row>
    <row r="383" spans="1:8" x14ac:dyDescent="0.25">
      <c r="A383" s="111"/>
      <c r="B383" s="102"/>
      <c r="C383" s="103"/>
      <c r="D383" s="59"/>
      <c r="E383" s="47"/>
      <c r="F383" s="47"/>
      <c r="G383" s="47"/>
      <c r="H383" s="60" t="s">
        <v>252</v>
      </c>
    </row>
    <row r="384" spans="1:8" x14ac:dyDescent="0.25">
      <c r="A384" s="111"/>
      <c r="B384" s="102"/>
      <c r="C384" s="103"/>
      <c r="D384" s="59"/>
      <c r="E384" s="47"/>
      <c r="F384" s="47"/>
      <c r="G384" s="47"/>
      <c r="H384" s="60" t="s">
        <v>253</v>
      </c>
    </row>
    <row r="385" spans="1:8" x14ac:dyDescent="0.25">
      <c r="A385" s="111"/>
      <c r="B385" s="102"/>
      <c r="C385" s="103"/>
      <c r="D385" s="59"/>
      <c r="E385" s="47"/>
      <c r="F385" s="47"/>
      <c r="G385" s="47"/>
      <c r="H385" s="60" t="s">
        <v>254</v>
      </c>
    </row>
    <row r="386" spans="1:8" ht="15.75" thickBot="1" x14ac:dyDescent="0.3">
      <c r="A386" s="111"/>
      <c r="B386" s="112"/>
      <c r="C386" s="113"/>
      <c r="D386" s="59"/>
      <c r="E386" s="47"/>
      <c r="F386" s="47"/>
      <c r="G386" s="47"/>
      <c r="H386" s="60" t="s">
        <v>255</v>
      </c>
    </row>
    <row r="387" spans="1:8" ht="15.75" thickBot="1" x14ac:dyDescent="0.3">
      <c r="A387" s="111"/>
      <c r="B387" s="81" t="s">
        <v>47</v>
      </c>
      <c r="C387" s="82" t="s">
        <v>783</v>
      </c>
      <c r="D387" s="59" t="s">
        <v>33</v>
      </c>
      <c r="E387" s="47"/>
      <c r="F387" s="47"/>
      <c r="G387" s="47"/>
      <c r="H387" s="60"/>
    </row>
    <row r="388" spans="1:8" x14ac:dyDescent="0.25">
      <c r="A388" s="111"/>
      <c r="B388" s="104" t="s">
        <v>760</v>
      </c>
      <c r="C388" s="104" t="s">
        <v>784</v>
      </c>
      <c r="D388" s="59" t="s">
        <v>475</v>
      </c>
      <c r="E388" s="47"/>
      <c r="F388" s="47" t="s">
        <v>495</v>
      </c>
      <c r="G388" s="47"/>
      <c r="H388" s="60"/>
    </row>
    <row r="389" spans="1:8" x14ac:dyDescent="0.25">
      <c r="A389" s="111"/>
      <c r="B389" s="105"/>
      <c r="C389" s="105"/>
      <c r="D389" s="59" t="s">
        <v>476</v>
      </c>
      <c r="E389" s="47"/>
      <c r="F389" s="47" t="s">
        <v>496</v>
      </c>
      <c r="G389" s="47"/>
      <c r="H389" s="60"/>
    </row>
    <row r="390" spans="1:8" x14ac:dyDescent="0.25">
      <c r="A390" s="111"/>
      <c r="B390" s="105"/>
      <c r="C390" s="105"/>
      <c r="D390" s="59" t="s">
        <v>422</v>
      </c>
      <c r="E390" s="47"/>
      <c r="F390" s="47" t="s">
        <v>463</v>
      </c>
      <c r="G390" s="47"/>
      <c r="H390" s="60"/>
    </row>
    <row r="391" spans="1:8" x14ac:dyDescent="0.25">
      <c r="A391" s="111"/>
      <c r="B391" s="105"/>
      <c r="C391" s="105"/>
      <c r="D391" s="59" t="s">
        <v>423</v>
      </c>
      <c r="E391" s="47"/>
      <c r="F391" s="47" t="s">
        <v>464</v>
      </c>
      <c r="G391" s="47"/>
      <c r="H391" s="60"/>
    </row>
    <row r="392" spans="1:8" x14ac:dyDescent="0.25">
      <c r="A392" s="111"/>
      <c r="B392" s="105"/>
      <c r="C392" s="105"/>
      <c r="D392" s="59" t="s">
        <v>424</v>
      </c>
      <c r="E392" s="47"/>
      <c r="F392" s="47" t="s">
        <v>465</v>
      </c>
      <c r="G392" s="47"/>
      <c r="H392" s="60"/>
    </row>
    <row r="393" spans="1:8" x14ac:dyDescent="0.25">
      <c r="A393" s="111"/>
      <c r="B393" s="105"/>
      <c r="C393" s="105"/>
      <c r="D393" s="59" t="s">
        <v>477</v>
      </c>
      <c r="E393" s="47"/>
      <c r="F393" s="47" t="s">
        <v>497</v>
      </c>
      <c r="G393" s="47"/>
      <c r="H393" s="60"/>
    </row>
    <row r="394" spans="1:8" x14ac:dyDescent="0.25">
      <c r="A394" s="111"/>
      <c r="B394" s="105"/>
      <c r="C394" s="105"/>
      <c r="D394" s="59" t="s">
        <v>478</v>
      </c>
      <c r="E394" s="47"/>
      <c r="F394" s="47" t="s">
        <v>498</v>
      </c>
      <c r="G394" s="47"/>
      <c r="H394" s="60"/>
    </row>
    <row r="395" spans="1:8" x14ac:dyDescent="0.25">
      <c r="A395" s="111"/>
      <c r="B395" s="105"/>
      <c r="C395" s="105"/>
      <c r="D395" s="59" t="s">
        <v>479</v>
      </c>
      <c r="E395" s="47"/>
      <c r="F395" s="47" t="s">
        <v>499</v>
      </c>
      <c r="G395" s="47"/>
      <c r="H395" s="60"/>
    </row>
    <row r="396" spans="1:8" x14ac:dyDescent="0.25">
      <c r="A396" s="111"/>
      <c r="B396" s="105"/>
      <c r="C396" s="105"/>
      <c r="D396" s="59" t="s">
        <v>480</v>
      </c>
      <c r="E396" s="47"/>
      <c r="F396" s="47" t="s">
        <v>500</v>
      </c>
      <c r="G396" s="47"/>
      <c r="H396" s="60"/>
    </row>
    <row r="397" spans="1:8" x14ac:dyDescent="0.25">
      <c r="A397" s="111"/>
      <c r="B397" s="105"/>
      <c r="C397" s="105"/>
      <c r="D397" s="59" t="s">
        <v>481</v>
      </c>
      <c r="E397" s="47"/>
      <c r="F397" s="47" t="s">
        <v>501</v>
      </c>
      <c r="G397" s="47"/>
      <c r="H397" s="60"/>
    </row>
    <row r="398" spans="1:8" x14ac:dyDescent="0.25">
      <c r="A398" s="111"/>
      <c r="B398" s="105"/>
      <c r="C398" s="105"/>
      <c r="D398" s="59" t="s">
        <v>482</v>
      </c>
      <c r="E398" s="47"/>
      <c r="F398" s="47" t="s">
        <v>502</v>
      </c>
      <c r="G398" s="47"/>
      <c r="H398" s="60"/>
    </row>
    <row r="399" spans="1:8" x14ac:dyDescent="0.25">
      <c r="A399" s="111"/>
      <c r="B399" s="105"/>
      <c r="C399" s="105"/>
      <c r="D399" s="59" t="s">
        <v>483</v>
      </c>
      <c r="E399" s="47"/>
      <c r="F399" s="47" t="s">
        <v>503</v>
      </c>
      <c r="G399" s="47"/>
      <c r="H399" s="60"/>
    </row>
    <row r="400" spans="1:8" x14ac:dyDescent="0.25">
      <c r="A400" s="111"/>
      <c r="B400" s="105"/>
      <c r="C400" s="105"/>
      <c r="D400" s="59" t="s">
        <v>484</v>
      </c>
      <c r="E400" s="47"/>
      <c r="F400" s="47" t="s">
        <v>504</v>
      </c>
      <c r="G400" s="47"/>
      <c r="H400" s="60"/>
    </row>
    <row r="401" spans="1:8" x14ac:dyDescent="0.25">
      <c r="A401" s="111"/>
      <c r="B401" s="105"/>
      <c r="C401" s="105"/>
      <c r="D401" s="59" t="s">
        <v>485</v>
      </c>
      <c r="E401" s="47"/>
      <c r="F401" s="47" t="s">
        <v>505</v>
      </c>
      <c r="G401" s="47"/>
      <c r="H401" s="60"/>
    </row>
    <row r="402" spans="1:8" x14ac:dyDescent="0.25">
      <c r="A402" s="111"/>
      <c r="B402" s="105"/>
      <c r="C402" s="105"/>
      <c r="D402" s="59" t="s">
        <v>486</v>
      </c>
      <c r="E402" s="47"/>
      <c r="F402" s="47" t="s">
        <v>506</v>
      </c>
      <c r="G402" s="47"/>
      <c r="H402" s="60"/>
    </row>
    <row r="403" spans="1:8" x14ac:dyDescent="0.25">
      <c r="A403" s="111"/>
      <c r="B403" s="105"/>
      <c r="C403" s="105"/>
      <c r="D403" s="59" t="s">
        <v>487</v>
      </c>
      <c r="E403" s="47"/>
      <c r="F403" s="47" t="s">
        <v>507</v>
      </c>
      <c r="G403" s="47"/>
      <c r="H403" s="60"/>
    </row>
    <row r="404" spans="1:8" x14ac:dyDescent="0.25">
      <c r="A404" s="111"/>
      <c r="B404" s="105"/>
      <c r="C404" s="105"/>
      <c r="D404" s="59" t="s">
        <v>488</v>
      </c>
      <c r="E404" s="47"/>
      <c r="F404" s="47" t="s">
        <v>508</v>
      </c>
      <c r="G404" s="47"/>
      <c r="H404" s="60"/>
    </row>
    <row r="405" spans="1:8" x14ac:dyDescent="0.25">
      <c r="A405" s="111"/>
      <c r="B405" s="105"/>
      <c r="C405" s="105"/>
      <c r="D405" s="59" t="s">
        <v>422</v>
      </c>
      <c r="E405" s="47"/>
      <c r="F405" s="47" t="s">
        <v>463</v>
      </c>
      <c r="G405" s="47"/>
      <c r="H405" s="60"/>
    </row>
    <row r="406" spans="1:8" x14ac:dyDescent="0.25">
      <c r="A406" s="111"/>
      <c r="B406" s="105"/>
      <c r="C406" s="105"/>
      <c r="D406" s="59" t="s">
        <v>423</v>
      </c>
      <c r="E406" s="47"/>
      <c r="F406" s="47" t="s">
        <v>464</v>
      </c>
      <c r="G406" s="47"/>
      <c r="H406" s="60"/>
    </row>
    <row r="407" spans="1:8" x14ac:dyDescent="0.25">
      <c r="A407" s="111"/>
      <c r="B407" s="105"/>
      <c r="C407" s="105"/>
      <c r="D407" s="59" t="s">
        <v>424</v>
      </c>
      <c r="E407" s="47"/>
      <c r="F407" s="47" t="s">
        <v>465</v>
      </c>
      <c r="G407" s="47"/>
      <c r="H407" s="60"/>
    </row>
    <row r="408" spans="1:8" x14ac:dyDescent="0.25">
      <c r="A408" s="111"/>
      <c r="B408" s="105"/>
      <c r="C408" s="105"/>
      <c r="D408" s="59" t="s">
        <v>489</v>
      </c>
      <c r="E408" s="47"/>
      <c r="F408" s="47" t="s">
        <v>509</v>
      </c>
      <c r="G408" s="47"/>
      <c r="H408" s="60"/>
    </row>
    <row r="409" spans="1:8" x14ac:dyDescent="0.25">
      <c r="A409" s="111"/>
      <c r="B409" s="105"/>
      <c r="C409" s="105"/>
      <c r="D409" s="59" t="s">
        <v>490</v>
      </c>
      <c r="E409" s="47"/>
      <c r="F409" s="47" t="s">
        <v>510</v>
      </c>
      <c r="G409" s="47"/>
      <c r="H409" s="60"/>
    </row>
    <row r="410" spans="1:8" x14ac:dyDescent="0.25">
      <c r="A410" s="111"/>
      <c r="B410" s="105"/>
      <c r="C410" s="105"/>
      <c r="D410" s="59" t="s">
        <v>491</v>
      </c>
      <c r="E410" s="47"/>
      <c r="F410" s="47" t="s">
        <v>511</v>
      </c>
      <c r="G410" s="47"/>
      <c r="H410" s="60"/>
    </row>
    <row r="411" spans="1:8" x14ac:dyDescent="0.25">
      <c r="A411" s="111"/>
      <c r="B411" s="105"/>
      <c r="C411" s="105"/>
      <c r="D411" s="59" t="s">
        <v>492</v>
      </c>
      <c r="E411" s="47"/>
      <c r="F411" s="47" t="s">
        <v>512</v>
      </c>
      <c r="G411" s="47"/>
      <c r="H411" s="60"/>
    </row>
    <row r="412" spans="1:8" x14ac:dyDescent="0.25">
      <c r="A412" s="111"/>
      <c r="B412" s="105"/>
      <c r="C412" s="105"/>
      <c r="D412" s="59" t="s">
        <v>493</v>
      </c>
      <c r="E412" s="47"/>
      <c r="F412" s="47" t="s">
        <v>513</v>
      </c>
      <c r="G412" s="47"/>
      <c r="H412" s="60"/>
    </row>
    <row r="413" spans="1:8" x14ac:dyDescent="0.25">
      <c r="A413" s="111"/>
      <c r="B413" s="105"/>
      <c r="C413" s="105"/>
      <c r="D413" s="59" t="s">
        <v>494</v>
      </c>
      <c r="E413" s="47"/>
      <c r="F413" s="47" t="s">
        <v>514</v>
      </c>
      <c r="G413" s="47"/>
      <c r="H413" s="60"/>
    </row>
    <row r="414" spans="1:8" ht="15.75" thickBot="1" x14ac:dyDescent="0.3">
      <c r="A414" s="111"/>
      <c r="B414" s="105"/>
      <c r="C414" s="106"/>
      <c r="D414" s="59" t="s">
        <v>475</v>
      </c>
      <c r="E414" s="47"/>
      <c r="F414" s="47" t="s">
        <v>495</v>
      </c>
      <c r="G414" s="47"/>
      <c r="H414" s="60"/>
    </row>
    <row r="415" spans="1:8" x14ac:dyDescent="0.25">
      <c r="A415" s="111"/>
      <c r="B415" s="105"/>
      <c r="C415" s="104" t="s">
        <v>785</v>
      </c>
      <c r="D415" s="69" t="s">
        <v>737</v>
      </c>
      <c r="E415" s="47"/>
      <c r="F415" s="47" t="str">
        <f>"ACIONA "&amp;D415</f>
        <v>ACIONA RES. 1 PLATAFORMA CITOMETRIA</v>
      </c>
      <c r="G415" s="47"/>
      <c r="H415" s="60"/>
    </row>
    <row r="416" spans="1:8" x14ac:dyDescent="0.25">
      <c r="A416" s="111"/>
      <c r="B416" s="105"/>
      <c r="C416" s="105"/>
      <c r="D416" s="69" t="s">
        <v>737</v>
      </c>
      <c r="E416" s="47"/>
      <c r="F416" s="47" t="str">
        <f t="shared" ref="F416:F447" si="0">"ACIONA "&amp;D416</f>
        <v>ACIONA RES. 1 PLATAFORMA CITOMETRIA</v>
      </c>
      <c r="G416" s="47"/>
      <c r="H416" s="60"/>
    </row>
    <row r="417" spans="1:8" x14ac:dyDescent="0.25">
      <c r="A417" s="111"/>
      <c r="B417" s="105"/>
      <c r="C417" s="105"/>
      <c r="D417" s="69" t="s">
        <v>737</v>
      </c>
      <c r="E417" s="47"/>
      <c r="F417" s="47" t="str">
        <f t="shared" si="0"/>
        <v>ACIONA RES. 1 PLATAFORMA CITOMETRIA</v>
      </c>
      <c r="G417" s="47"/>
      <c r="H417" s="60"/>
    </row>
    <row r="418" spans="1:8" x14ac:dyDescent="0.25">
      <c r="A418" s="111"/>
      <c r="B418" s="105"/>
      <c r="C418" s="105"/>
      <c r="D418" s="69" t="s">
        <v>738</v>
      </c>
      <c r="E418" s="47"/>
      <c r="F418" s="47" t="str">
        <f t="shared" si="0"/>
        <v>ACIONA RES. 1 CULTURA PARASITOS</v>
      </c>
      <c r="G418" s="47"/>
      <c r="H418" s="60"/>
    </row>
    <row r="419" spans="1:8" x14ac:dyDescent="0.25">
      <c r="A419" s="111"/>
      <c r="B419" s="105"/>
      <c r="C419" s="105"/>
      <c r="D419" s="69" t="s">
        <v>739</v>
      </c>
      <c r="E419" s="47"/>
      <c r="F419" s="47" t="str">
        <f t="shared" si="0"/>
        <v>ACIONA RES. 2 CULTURA PARASITOS</v>
      </c>
      <c r="G419" s="47"/>
      <c r="H419" s="60"/>
    </row>
    <row r="420" spans="1:8" x14ac:dyDescent="0.25">
      <c r="A420" s="111"/>
      <c r="B420" s="105"/>
      <c r="C420" s="105"/>
      <c r="D420" s="69" t="s">
        <v>740</v>
      </c>
      <c r="E420" s="47"/>
      <c r="F420" s="47" t="str">
        <f t="shared" si="0"/>
        <v>ACIONA RES. 3 CULTURA PARASITOS</v>
      </c>
      <c r="G420" s="47"/>
      <c r="H420" s="60"/>
    </row>
    <row r="421" spans="1:8" x14ac:dyDescent="0.25">
      <c r="A421" s="111"/>
      <c r="B421" s="105"/>
      <c r="C421" s="105"/>
      <c r="D421" s="69" t="s">
        <v>741</v>
      </c>
      <c r="E421" s="47"/>
      <c r="F421" s="47" t="str">
        <f t="shared" si="0"/>
        <v>ACIONA RES.1 ANTECAMARA</v>
      </c>
      <c r="G421" s="47"/>
      <c r="H421" s="60"/>
    </row>
    <row r="422" spans="1:8" x14ac:dyDescent="0.25">
      <c r="A422" s="111"/>
      <c r="B422" s="105"/>
      <c r="C422" s="105"/>
      <c r="D422" s="69" t="s">
        <v>423</v>
      </c>
      <c r="E422" s="47"/>
      <c r="F422" s="47" t="str">
        <f t="shared" si="0"/>
        <v>ACIONA RES. 2 ANTECAMARA</v>
      </c>
      <c r="G422" s="47"/>
      <c r="H422" s="60"/>
    </row>
    <row r="423" spans="1:8" x14ac:dyDescent="0.25">
      <c r="A423" s="111"/>
      <c r="B423" s="105"/>
      <c r="C423" s="105"/>
      <c r="D423" s="69" t="s">
        <v>424</v>
      </c>
      <c r="E423" s="47"/>
      <c r="F423" s="47" t="str">
        <f t="shared" si="0"/>
        <v>ACIONA RES. 3 ANTECAMARA</v>
      </c>
      <c r="G423" s="47"/>
      <c r="H423" s="60"/>
    </row>
    <row r="424" spans="1:8" x14ac:dyDescent="0.25">
      <c r="A424" s="111"/>
      <c r="B424" s="105"/>
      <c r="C424" s="105"/>
      <c r="D424" s="69" t="s">
        <v>742</v>
      </c>
      <c r="E424" s="47"/>
      <c r="F424" s="47" t="str">
        <f t="shared" si="0"/>
        <v>ACIONA RES. 1 ROTINA ESTRAÇÃO RNA</v>
      </c>
      <c r="G424" s="47"/>
      <c r="H424" s="60"/>
    </row>
    <row r="425" spans="1:8" x14ac:dyDescent="0.25">
      <c r="A425" s="111"/>
      <c r="B425" s="105"/>
      <c r="C425" s="105"/>
      <c r="D425" s="69" t="s">
        <v>743</v>
      </c>
      <c r="E425" s="47"/>
      <c r="F425" s="47" t="str">
        <f t="shared" si="0"/>
        <v>ACIONA RES. 2 ROTINA ESTRAÇÃO RNA</v>
      </c>
      <c r="G425" s="47"/>
      <c r="H425" s="60"/>
    </row>
    <row r="426" spans="1:8" x14ac:dyDescent="0.25">
      <c r="A426" s="111"/>
      <c r="B426" s="105"/>
      <c r="C426" s="105"/>
      <c r="D426" s="69" t="s">
        <v>744</v>
      </c>
      <c r="E426" s="47"/>
      <c r="F426" s="47" t="str">
        <f t="shared" si="0"/>
        <v>ACIONA RES. 3 ROTINA ESTRAÇÃO RNA</v>
      </c>
      <c r="G426" s="47"/>
      <c r="H426" s="60"/>
    </row>
    <row r="427" spans="1:8" x14ac:dyDescent="0.25">
      <c r="A427" s="111"/>
      <c r="B427" s="105"/>
      <c r="C427" s="105"/>
      <c r="D427" s="69" t="s">
        <v>741</v>
      </c>
      <c r="E427" s="47"/>
      <c r="F427" s="47" t="str">
        <f t="shared" si="0"/>
        <v>ACIONA RES.1 ANTECAMARA</v>
      </c>
      <c r="G427" s="47"/>
      <c r="H427" s="60"/>
    </row>
    <row r="428" spans="1:8" x14ac:dyDescent="0.25">
      <c r="A428" s="111"/>
      <c r="B428" s="105"/>
      <c r="C428" s="105"/>
      <c r="D428" s="69" t="s">
        <v>423</v>
      </c>
      <c r="E428" s="47"/>
      <c r="F428" s="47" t="str">
        <f t="shared" si="0"/>
        <v>ACIONA RES. 2 ANTECAMARA</v>
      </c>
      <c r="G428" s="47"/>
      <c r="H428" s="60"/>
    </row>
    <row r="429" spans="1:8" x14ac:dyDescent="0.25">
      <c r="A429" s="111"/>
      <c r="B429" s="105"/>
      <c r="C429" s="105"/>
      <c r="D429" s="69" t="s">
        <v>424</v>
      </c>
      <c r="E429" s="47"/>
      <c r="F429" s="47" t="str">
        <f t="shared" si="0"/>
        <v>ACIONA RES. 3 ANTECAMARA</v>
      </c>
      <c r="G429" s="47"/>
      <c r="H429" s="60"/>
    </row>
    <row r="430" spans="1:8" x14ac:dyDescent="0.25">
      <c r="A430" s="111"/>
      <c r="B430" s="105"/>
      <c r="C430" s="105"/>
      <c r="D430" s="69" t="s">
        <v>745</v>
      </c>
      <c r="E430" s="47"/>
      <c r="F430" s="47" t="str">
        <f t="shared" si="0"/>
        <v>ACIONA RES. 1 ROTINA PREMIX RNA</v>
      </c>
      <c r="G430" s="47"/>
      <c r="H430" s="60"/>
    </row>
    <row r="431" spans="1:8" x14ac:dyDescent="0.25">
      <c r="A431" s="111"/>
      <c r="B431" s="105"/>
      <c r="C431" s="105"/>
      <c r="D431" s="69" t="s">
        <v>746</v>
      </c>
      <c r="E431" s="47"/>
      <c r="F431" s="47" t="str">
        <f t="shared" si="0"/>
        <v>ACIONA RES. 2 ROTINA PREMIX RNA</v>
      </c>
      <c r="G431" s="47"/>
      <c r="H431" s="60"/>
    </row>
    <row r="432" spans="1:8" x14ac:dyDescent="0.25">
      <c r="A432" s="111"/>
      <c r="B432" s="105"/>
      <c r="C432" s="105"/>
      <c r="D432" s="69" t="s">
        <v>747</v>
      </c>
      <c r="E432" s="47"/>
      <c r="F432" s="47" t="str">
        <f t="shared" si="0"/>
        <v>ACIONA RES. 3 ROTINA PREMIX RNA</v>
      </c>
      <c r="G432" s="47"/>
      <c r="H432" s="60"/>
    </row>
    <row r="433" spans="1:8" x14ac:dyDescent="0.25">
      <c r="A433" s="111"/>
      <c r="B433" s="105"/>
      <c r="C433" s="105"/>
      <c r="D433" s="69" t="s">
        <v>748</v>
      </c>
      <c r="E433" s="47"/>
      <c r="F433" s="47" t="str">
        <f t="shared" si="0"/>
        <v>ACIONA RES. 1 LAB. IMUNOLOGIA</v>
      </c>
      <c r="G433" s="47"/>
      <c r="H433" s="60"/>
    </row>
    <row r="434" spans="1:8" x14ac:dyDescent="0.25">
      <c r="A434" s="111"/>
      <c r="B434" s="105"/>
      <c r="C434" s="105"/>
      <c r="D434" s="69" t="s">
        <v>749</v>
      </c>
      <c r="E434" s="47"/>
      <c r="F434" s="47" t="str">
        <f t="shared" si="0"/>
        <v>ACIONA RES. 2 LAB. IMUNOLOGIA</v>
      </c>
      <c r="G434" s="47"/>
      <c r="H434" s="60"/>
    </row>
    <row r="435" spans="1:8" x14ac:dyDescent="0.25">
      <c r="A435" s="111"/>
      <c r="B435" s="105"/>
      <c r="C435" s="105"/>
      <c r="D435" s="69" t="s">
        <v>750</v>
      </c>
      <c r="E435" s="47"/>
      <c r="F435" s="47" t="str">
        <f t="shared" si="0"/>
        <v>ACIONA RES. 3 LAB. IMUNOLOGIA</v>
      </c>
      <c r="G435" s="47"/>
      <c r="H435" s="60"/>
    </row>
    <row r="436" spans="1:8" x14ac:dyDescent="0.25">
      <c r="A436" s="111"/>
      <c r="B436" s="105"/>
      <c r="C436" s="105"/>
      <c r="D436" s="69" t="s">
        <v>748</v>
      </c>
      <c r="E436" s="47"/>
      <c r="F436" s="47" t="str">
        <f t="shared" si="0"/>
        <v>ACIONA RES. 1 LAB. IMUNOLOGIA</v>
      </c>
      <c r="G436" s="47"/>
      <c r="H436" s="60"/>
    </row>
    <row r="437" spans="1:8" x14ac:dyDescent="0.25">
      <c r="A437" s="111"/>
      <c r="B437" s="105"/>
      <c r="C437" s="105"/>
      <c r="D437" s="69" t="s">
        <v>749</v>
      </c>
      <c r="E437" s="47"/>
      <c r="F437" s="47" t="str">
        <f t="shared" si="0"/>
        <v>ACIONA RES. 2 LAB. IMUNOLOGIA</v>
      </c>
      <c r="G437" s="47"/>
      <c r="H437" s="60"/>
    </row>
    <row r="438" spans="1:8" x14ac:dyDescent="0.25">
      <c r="A438" s="111"/>
      <c r="B438" s="105"/>
      <c r="C438" s="105"/>
      <c r="D438" s="69" t="s">
        <v>750</v>
      </c>
      <c r="E438" s="47"/>
      <c r="F438" s="47" t="str">
        <f t="shared" si="0"/>
        <v>ACIONA RES. 3 LAB. IMUNOLOGIA</v>
      </c>
      <c r="G438" s="47"/>
      <c r="H438" s="60"/>
    </row>
    <row r="439" spans="1:8" x14ac:dyDescent="0.25">
      <c r="A439" s="111"/>
      <c r="B439" s="105"/>
      <c r="C439" s="105"/>
      <c r="D439" s="69" t="s">
        <v>751</v>
      </c>
      <c r="E439" s="47"/>
      <c r="F439" s="47" t="str">
        <f t="shared" si="0"/>
        <v>ACIONA RES. 1 ROTINA PCR RNA</v>
      </c>
      <c r="G439" s="47"/>
      <c r="H439" s="60"/>
    </row>
    <row r="440" spans="1:8" x14ac:dyDescent="0.25">
      <c r="A440" s="111"/>
      <c r="B440" s="105"/>
      <c r="C440" s="105"/>
      <c r="D440" s="69" t="s">
        <v>752</v>
      </c>
      <c r="E440" s="47"/>
      <c r="F440" s="47" t="str">
        <f t="shared" si="0"/>
        <v>ACIONA RES. 2 ROTINA PCR RNA</v>
      </c>
      <c r="G440" s="47"/>
      <c r="H440" s="60"/>
    </row>
    <row r="441" spans="1:8" x14ac:dyDescent="0.25">
      <c r="A441" s="111"/>
      <c r="B441" s="105"/>
      <c r="C441" s="105"/>
      <c r="D441" s="69" t="s">
        <v>753</v>
      </c>
      <c r="E441" s="47"/>
      <c r="F441" s="47" t="str">
        <f t="shared" si="0"/>
        <v>ACIONA RES. 3 ROTINA PCR RNA</v>
      </c>
      <c r="G441" s="47"/>
      <c r="H441" s="60"/>
    </row>
    <row r="442" spans="1:8" x14ac:dyDescent="0.25">
      <c r="A442" s="111"/>
      <c r="B442" s="105"/>
      <c r="C442" s="105"/>
      <c r="D442" s="69" t="s">
        <v>741</v>
      </c>
      <c r="E442" s="47"/>
      <c r="F442" s="47" t="str">
        <f t="shared" si="0"/>
        <v>ACIONA RES.1 ANTECAMARA</v>
      </c>
      <c r="G442" s="47"/>
      <c r="H442" s="60"/>
    </row>
    <row r="443" spans="1:8" x14ac:dyDescent="0.25">
      <c r="A443" s="111"/>
      <c r="B443" s="105"/>
      <c r="C443" s="105"/>
      <c r="D443" s="69" t="s">
        <v>423</v>
      </c>
      <c r="E443" s="47"/>
      <c r="F443" s="47" t="str">
        <f t="shared" si="0"/>
        <v>ACIONA RES. 2 ANTECAMARA</v>
      </c>
      <c r="G443" s="47"/>
      <c r="H443" s="60"/>
    </row>
    <row r="444" spans="1:8" x14ac:dyDescent="0.25">
      <c r="A444" s="111"/>
      <c r="B444" s="105"/>
      <c r="C444" s="105"/>
      <c r="D444" s="69" t="s">
        <v>424</v>
      </c>
      <c r="E444" s="47"/>
      <c r="F444" s="47" t="str">
        <f t="shared" si="0"/>
        <v>ACIONA RES. 3 ANTECAMARA</v>
      </c>
      <c r="G444" s="47"/>
      <c r="H444" s="60"/>
    </row>
    <row r="445" spans="1:8" x14ac:dyDescent="0.25">
      <c r="A445" s="111"/>
      <c r="B445" s="105"/>
      <c r="C445" s="105"/>
      <c r="D445" s="69" t="s">
        <v>754</v>
      </c>
      <c r="E445" s="47"/>
      <c r="F445" s="47" t="str">
        <f t="shared" si="0"/>
        <v>ACIONA RES. 1 ROTINA POS - PCR RNA</v>
      </c>
      <c r="G445" s="47"/>
      <c r="H445" s="60"/>
    </row>
    <row r="446" spans="1:8" x14ac:dyDescent="0.25">
      <c r="A446" s="111"/>
      <c r="B446" s="105"/>
      <c r="C446" s="105"/>
      <c r="D446" s="69" t="s">
        <v>755</v>
      </c>
      <c r="E446" s="47"/>
      <c r="F446" s="47" t="str">
        <f t="shared" si="0"/>
        <v>ACIONA RES. 2 ROTINA POS - PCR RNA</v>
      </c>
      <c r="G446" s="47"/>
      <c r="H446" s="60"/>
    </row>
    <row r="447" spans="1:8" x14ac:dyDescent="0.25">
      <c r="A447" s="111"/>
      <c r="B447" s="105"/>
      <c r="C447" s="105"/>
      <c r="D447" s="69" t="s">
        <v>756</v>
      </c>
      <c r="E447" s="47"/>
      <c r="F447" s="47" t="str">
        <f t="shared" si="0"/>
        <v>ACIONA RES. 3 ROTINA POS - PCR RNA</v>
      </c>
      <c r="G447" s="47"/>
      <c r="H447" s="60"/>
    </row>
    <row r="448" spans="1:8" x14ac:dyDescent="0.25">
      <c r="A448" s="111"/>
      <c r="B448" s="105"/>
      <c r="C448" s="105"/>
      <c r="D448" s="59"/>
      <c r="E448" s="47"/>
      <c r="F448" s="47"/>
      <c r="G448" s="47"/>
      <c r="H448" s="60"/>
    </row>
    <row r="449" spans="1:8" ht="15.75" thickBot="1" x14ac:dyDescent="0.3">
      <c r="A449" s="111"/>
      <c r="B449" s="106"/>
      <c r="C449" s="106"/>
      <c r="D449" s="59"/>
      <c r="E449" s="47"/>
      <c r="F449" s="47"/>
      <c r="G449" s="47"/>
      <c r="H449" s="60"/>
    </row>
    <row r="450" spans="1:8" ht="15.75" thickBot="1" x14ac:dyDescent="0.3">
      <c r="A450" s="110" t="str">
        <f>CONCATENATE("QAU.C00.02.01    DI ",COUNTA(D450:D682)," ;           AI ",COUNTA(E450:E682)," ;        DO ",COUNTA(F450:F682)," ;          AO ",COUNTA(G450:G682)," ;       MODB ",COUNTA(H450:H682))</f>
        <v>QAU.C00.02.01    DI 103 ;           AI 0 ;        DO 39 ;          AO 52 ;       MODB 116</v>
      </c>
      <c r="B450" s="83"/>
      <c r="C450" s="84"/>
      <c r="D450" s="70"/>
      <c r="E450" s="70"/>
      <c r="F450" s="67"/>
      <c r="G450" s="67"/>
      <c r="H450" s="71"/>
    </row>
    <row r="451" spans="1:8" x14ac:dyDescent="0.25">
      <c r="A451" s="111"/>
      <c r="B451" s="128" t="s">
        <v>49</v>
      </c>
      <c r="C451" s="129"/>
      <c r="D451" s="59"/>
      <c r="E451" s="47"/>
      <c r="F451" s="47"/>
      <c r="G451" s="47"/>
      <c r="H451" s="60" t="s">
        <v>563</v>
      </c>
    </row>
    <row r="452" spans="1:8" x14ac:dyDescent="0.25">
      <c r="A452" s="111"/>
      <c r="B452" s="130"/>
      <c r="C452" s="131"/>
      <c r="D452" s="59"/>
      <c r="E452" s="47"/>
      <c r="F452" s="47"/>
      <c r="G452" s="47"/>
      <c r="H452" s="60" t="s">
        <v>564</v>
      </c>
    </row>
    <row r="453" spans="1:8" x14ac:dyDescent="0.25">
      <c r="A453" s="111"/>
      <c r="B453" s="130"/>
      <c r="C453" s="131"/>
      <c r="D453" s="59"/>
      <c r="E453" s="47"/>
      <c r="F453" s="47"/>
      <c r="G453" s="47"/>
      <c r="H453" s="60" t="s">
        <v>565</v>
      </c>
    </row>
    <row r="454" spans="1:8" x14ac:dyDescent="0.25">
      <c r="A454" s="111"/>
      <c r="B454" s="130"/>
      <c r="C454" s="131"/>
      <c r="D454" s="59"/>
      <c r="E454" s="47"/>
      <c r="F454" s="47"/>
      <c r="G454" s="47"/>
      <c r="H454" s="60" t="s">
        <v>566</v>
      </c>
    </row>
    <row r="455" spans="1:8" x14ac:dyDescent="0.25">
      <c r="A455" s="111"/>
      <c r="B455" s="130"/>
      <c r="C455" s="131"/>
      <c r="D455" s="59"/>
      <c r="E455" s="47"/>
      <c r="F455" s="47"/>
      <c r="G455" s="47"/>
      <c r="H455" s="60" t="s">
        <v>567</v>
      </c>
    </row>
    <row r="456" spans="1:8" x14ac:dyDescent="0.25">
      <c r="A456" s="111"/>
      <c r="B456" s="130"/>
      <c r="C456" s="131"/>
      <c r="D456" s="59"/>
      <c r="E456" s="47"/>
      <c r="F456" s="47"/>
      <c r="G456" s="47"/>
      <c r="H456" s="60" t="s">
        <v>572</v>
      </c>
    </row>
    <row r="457" spans="1:8" x14ac:dyDescent="0.25">
      <c r="A457" s="111"/>
      <c r="B457" s="130"/>
      <c r="C457" s="131"/>
      <c r="D457" s="59"/>
      <c r="E457" s="47"/>
      <c r="F457" s="47"/>
      <c r="G457" s="47"/>
      <c r="H457" s="60" t="s">
        <v>568</v>
      </c>
    </row>
    <row r="458" spans="1:8" x14ac:dyDescent="0.25">
      <c r="A458" s="111"/>
      <c r="B458" s="130"/>
      <c r="C458" s="131"/>
      <c r="D458" s="59"/>
      <c r="E458" s="47"/>
      <c r="F458" s="47"/>
      <c r="G458" s="47"/>
      <c r="H458" s="60" t="s">
        <v>569</v>
      </c>
    </row>
    <row r="459" spans="1:8" x14ac:dyDescent="0.25">
      <c r="A459" s="111"/>
      <c r="B459" s="130"/>
      <c r="C459" s="131"/>
      <c r="D459" s="59"/>
      <c r="E459" s="47"/>
      <c r="F459" s="47"/>
      <c r="G459" s="47"/>
      <c r="H459" s="60" t="s">
        <v>570</v>
      </c>
    </row>
    <row r="460" spans="1:8" ht="15.75" thickBot="1" x14ac:dyDescent="0.3">
      <c r="A460" s="111"/>
      <c r="B460" s="132"/>
      <c r="C460" s="133"/>
      <c r="D460" s="59"/>
      <c r="E460" s="47"/>
      <c r="F460" s="47"/>
      <c r="G460" s="47"/>
      <c r="H460" s="60" t="s">
        <v>571</v>
      </c>
    </row>
    <row r="461" spans="1:8" x14ac:dyDescent="0.25">
      <c r="A461" s="111"/>
      <c r="B461" s="104" t="s">
        <v>322</v>
      </c>
      <c r="C461" s="107" t="s">
        <v>1002</v>
      </c>
      <c r="D461" s="59" t="s">
        <v>275</v>
      </c>
      <c r="E461" s="47"/>
      <c r="F461" s="47" t="s">
        <v>292</v>
      </c>
      <c r="G461" s="47"/>
      <c r="H461" s="60"/>
    </row>
    <row r="462" spans="1:8" x14ac:dyDescent="0.25">
      <c r="A462" s="111"/>
      <c r="B462" s="105"/>
      <c r="C462" s="108"/>
      <c r="D462" s="59" t="s">
        <v>323</v>
      </c>
      <c r="E462" s="47"/>
      <c r="F462" s="47"/>
      <c r="G462" s="47" t="str">
        <f>"COM ANA "&amp;RIGHT(D462,8)</f>
        <v>COM ANA VE-CO-01</v>
      </c>
      <c r="H462" s="60"/>
    </row>
    <row r="463" spans="1:8" x14ac:dyDescent="0.25">
      <c r="A463" s="111"/>
      <c r="B463" s="105"/>
      <c r="C463" s="108"/>
      <c r="D463" s="59" t="s">
        <v>276</v>
      </c>
      <c r="E463" s="47"/>
      <c r="F463" s="47" t="s">
        <v>293</v>
      </c>
      <c r="G463" s="47"/>
      <c r="H463" s="60"/>
    </row>
    <row r="464" spans="1:8" x14ac:dyDescent="0.25">
      <c r="A464" s="111"/>
      <c r="B464" s="105"/>
      <c r="C464" s="108"/>
      <c r="D464" s="59" t="s">
        <v>326</v>
      </c>
      <c r="E464" s="47"/>
      <c r="F464" s="47"/>
      <c r="G464" s="47" t="str">
        <f>"COM ANA "&amp;RIGHT(D464,8)</f>
        <v>COM ANA VE-CO-02</v>
      </c>
      <c r="H464" s="60"/>
    </row>
    <row r="465" spans="1:8" x14ac:dyDescent="0.25">
      <c r="A465" s="111"/>
      <c r="B465" s="105"/>
      <c r="C465" s="108"/>
      <c r="D465" s="59" t="s">
        <v>277</v>
      </c>
      <c r="E465" s="47"/>
      <c r="F465" s="47" t="s">
        <v>294</v>
      </c>
      <c r="G465" s="47"/>
      <c r="H465" s="60"/>
    </row>
    <row r="466" spans="1:8" x14ac:dyDescent="0.25">
      <c r="A466" s="111"/>
      <c r="B466" s="105"/>
      <c r="C466" s="108"/>
      <c r="D466" s="59" t="s">
        <v>327</v>
      </c>
      <c r="E466" s="47"/>
      <c r="F466" s="47"/>
      <c r="G466" s="47" t="str">
        <f>"COM ANA "&amp;RIGHT(D466,8)</f>
        <v>COM ANA VE-CO-03</v>
      </c>
      <c r="H466" s="60"/>
    </row>
    <row r="467" spans="1:8" x14ac:dyDescent="0.25">
      <c r="A467" s="111"/>
      <c r="B467" s="105"/>
      <c r="C467" s="108"/>
      <c r="D467" s="59" t="s">
        <v>278</v>
      </c>
      <c r="E467" s="47"/>
      <c r="F467" s="47" t="s">
        <v>295</v>
      </c>
      <c r="G467" s="47"/>
      <c r="H467" s="60"/>
    </row>
    <row r="468" spans="1:8" x14ac:dyDescent="0.25">
      <c r="A468" s="111"/>
      <c r="B468" s="105"/>
      <c r="C468" s="108"/>
      <c r="D468" s="59" t="s">
        <v>328</v>
      </c>
      <c r="E468" s="47"/>
      <c r="F468" s="47"/>
      <c r="G468" s="47" t="str">
        <f>"COM ANA "&amp;RIGHT(D468,8)</f>
        <v>COM ANA VE-CO-04</v>
      </c>
      <c r="H468" s="60"/>
    </row>
    <row r="469" spans="1:8" x14ac:dyDescent="0.25">
      <c r="A469" s="111"/>
      <c r="B469" s="105"/>
      <c r="C469" s="108"/>
      <c r="D469" s="59" t="s">
        <v>279</v>
      </c>
      <c r="E469" s="47"/>
      <c r="F469" s="47" t="s">
        <v>296</v>
      </c>
      <c r="G469" s="47"/>
      <c r="H469" s="60"/>
    </row>
    <row r="470" spans="1:8" x14ac:dyDescent="0.25">
      <c r="A470" s="111"/>
      <c r="B470" s="105"/>
      <c r="C470" s="108"/>
      <c r="D470" s="59" t="s">
        <v>329</v>
      </c>
      <c r="E470" s="47"/>
      <c r="F470" s="47"/>
      <c r="G470" s="47" t="str">
        <f>"COM ANA "&amp;RIGHT(D470,8)</f>
        <v>COM ANA VE-CO-05</v>
      </c>
      <c r="H470" s="60"/>
    </row>
    <row r="471" spans="1:8" x14ac:dyDescent="0.25">
      <c r="A471" s="111"/>
      <c r="B471" s="105"/>
      <c r="C471" s="108"/>
      <c r="D471" s="59" t="s">
        <v>280</v>
      </c>
      <c r="E471" s="47"/>
      <c r="F471" s="47" t="s">
        <v>297</v>
      </c>
      <c r="G471" s="47"/>
      <c r="H471" s="60"/>
    </row>
    <row r="472" spans="1:8" x14ac:dyDescent="0.25">
      <c r="A472" s="111"/>
      <c r="B472" s="105"/>
      <c r="C472" s="108"/>
      <c r="D472" s="59" t="s">
        <v>330</v>
      </c>
      <c r="E472" s="47"/>
      <c r="F472" s="47"/>
      <c r="G472" s="47" t="str">
        <f>"COM ANA "&amp;RIGHT(D472,8)</f>
        <v>COM ANA VE-CO-06</v>
      </c>
      <c r="H472" s="60"/>
    </row>
    <row r="473" spans="1:8" x14ac:dyDescent="0.25">
      <c r="A473" s="111"/>
      <c r="B473" s="105"/>
      <c r="C473" s="108"/>
      <c r="D473" s="59" t="s">
        <v>281</v>
      </c>
      <c r="E473" s="47"/>
      <c r="F473" s="47" t="s">
        <v>298</v>
      </c>
      <c r="G473" s="47"/>
      <c r="H473" s="60"/>
    </row>
    <row r="474" spans="1:8" x14ac:dyDescent="0.25">
      <c r="A474" s="111"/>
      <c r="B474" s="105"/>
      <c r="C474" s="108"/>
      <c r="D474" s="59" t="s">
        <v>331</v>
      </c>
      <c r="E474" s="47"/>
      <c r="F474" s="47"/>
      <c r="G474" s="47" t="str">
        <f>"COM ANA "&amp;RIGHT(D474,8)</f>
        <v>COM ANA VE-CO-07</v>
      </c>
      <c r="H474" s="60"/>
    </row>
    <row r="475" spans="1:8" x14ac:dyDescent="0.25">
      <c r="A475" s="111"/>
      <c r="B475" s="105"/>
      <c r="C475" s="108"/>
      <c r="D475" s="59" t="s">
        <v>282</v>
      </c>
      <c r="E475" s="47"/>
      <c r="F475" s="47" t="s">
        <v>299</v>
      </c>
      <c r="G475" s="47"/>
      <c r="H475" s="60"/>
    </row>
    <row r="476" spans="1:8" x14ac:dyDescent="0.25">
      <c r="A476" s="111"/>
      <c r="B476" s="105"/>
      <c r="C476" s="108"/>
      <c r="D476" s="59" t="s">
        <v>332</v>
      </c>
      <c r="E476" s="47"/>
      <c r="F476" s="47"/>
      <c r="G476" s="47" t="str">
        <f>"COM ANA "&amp;RIGHT(D476,8)</f>
        <v>COM ANA VE-CO-08</v>
      </c>
      <c r="H476" s="60"/>
    </row>
    <row r="477" spans="1:8" x14ac:dyDescent="0.25">
      <c r="A477" s="111"/>
      <c r="B477" s="105"/>
      <c r="C477" s="108"/>
      <c r="D477" s="59" t="s">
        <v>291</v>
      </c>
      <c r="E477" s="47"/>
      <c r="F477" s="47" t="s">
        <v>300</v>
      </c>
      <c r="G477" s="47"/>
      <c r="H477" s="60"/>
    </row>
    <row r="478" spans="1:8" x14ac:dyDescent="0.25">
      <c r="A478" s="111"/>
      <c r="B478" s="105"/>
      <c r="C478" s="108"/>
      <c r="D478" s="59" t="s">
        <v>333</v>
      </c>
      <c r="E478" s="47"/>
      <c r="F478" s="47"/>
      <c r="G478" s="47" t="str">
        <f>"COM ANA "&amp;RIGHT(D478,8)</f>
        <v>COM ANA CO-09/9A</v>
      </c>
      <c r="H478" s="60"/>
    </row>
    <row r="479" spans="1:8" x14ac:dyDescent="0.25">
      <c r="A479" s="111"/>
      <c r="B479" s="105"/>
      <c r="C479" s="108"/>
      <c r="D479" s="59" t="s">
        <v>283</v>
      </c>
      <c r="E479" s="47"/>
      <c r="F479" s="47" t="s">
        <v>301</v>
      </c>
      <c r="G479" s="47"/>
      <c r="H479" s="60"/>
    </row>
    <row r="480" spans="1:8" x14ac:dyDescent="0.25">
      <c r="A480" s="111"/>
      <c r="B480" s="105"/>
      <c r="C480" s="108"/>
      <c r="D480" s="59" t="s">
        <v>334</v>
      </c>
      <c r="E480" s="47"/>
      <c r="F480" s="47"/>
      <c r="G480" s="47" t="str">
        <f>"COM ANA "&amp;RIGHT(D480,8)</f>
        <v>COM ANA VE-CO-10</v>
      </c>
      <c r="H480" s="60"/>
    </row>
    <row r="481" spans="1:8" x14ac:dyDescent="0.25">
      <c r="A481" s="111"/>
      <c r="B481" s="105"/>
      <c r="C481" s="108"/>
      <c r="D481" s="59" t="s">
        <v>284</v>
      </c>
      <c r="E481" s="47"/>
      <c r="F481" s="47" t="s">
        <v>302</v>
      </c>
      <c r="G481" s="47"/>
      <c r="H481" s="60"/>
    </row>
    <row r="482" spans="1:8" x14ac:dyDescent="0.25">
      <c r="A482" s="111"/>
      <c r="B482" s="105"/>
      <c r="C482" s="108"/>
      <c r="D482" s="59" t="s">
        <v>335</v>
      </c>
      <c r="E482" s="47"/>
      <c r="F482" s="47"/>
      <c r="G482" s="47" t="str">
        <f>"COM ANA "&amp;RIGHT(D482,8)</f>
        <v>COM ANA VE-CO-11</v>
      </c>
      <c r="H482" s="60"/>
    </row>
    <row r="483" spans="1:8" x14ac:dyDescent="0.25">
      <c r="A483" s="111"/>
      <c r="B483" s="105"/>
      <c r="C483" s="108"/>
      <c r="D483" s="59" t="s">
        <v>285</v>
      </c>
      <c r="E483" s="47"/>
      <c r="F483" s="47" t="s">
        <v>303</v>
      </c>
      <c r="G483" s="47"/>
      <c r="H483" s="60"/>
    </row>
    <row r="484" spans="1:8" x14ac:dyDescent="0.25">
      <c r="A484" s="111"/>
      <c r="B484" s="105"/>
      <c r="C484" s="108"/>
      <c r="D484" s="59" t="s">
        <v>336</v>
      </c>
      <c r="E484" s="47"/>
      <c r="F484" s="47"/>
      <c r="G484" s="47" t="str">
        <f>"COM ANA "&amp;RIGHT(D484,8)</f>
        <v>COM ANA VE-CO-12</v>
      </c>
      <c r="H484" s="60"/>
    </row>
    <row r="485" spans="1:8" x14ac:dyDescent="0.25">
      <c r="A485" s="111"/>
      <c r="B485" s="105"/>
      <c r="C485" s="108"/>
      <c r="D485" s="59" t="s">
        <v>286</v>
      </c>
      <c r="E485" s="47"/>
      <c r="F485" s="47" t="s">
        <v>304</v>
      </c>
      <c r="G485" s="47"/>
      <c r="H485" s="60"/>
    </row>
    <row r="486" spans="1:8" x14ac:dyDescent="0.25">
      <c r="A486" s="111"/>
      <c r="B486" s="105"/>
      <c r="C486" s="108"/>
      <c r="D486" s="59" t="s">
        <v>337</v>
      </c>
      <c r="E486" s="47"/>
      <c r="F486" s="47"/>
      <c r="G486" s="47" t="str">
        <f>"COM ANA "&amp;RIGHT(D486,8)</f>
        <v>COM ANA VE-CO-13</v>
      </c>
      <c r="H486" s="60"/>
    </row>
    <row r="487" spans="1:8" x14ac:dyDescent="0.25">
      <c r="A487" s="111"/>
      <c r="B487" s="105"/>
      <c r="C487" s="108"/>
      <c r="D487" s="59" t="s">
        <v>287</v>
      </c>
      <c r="E487" s="47"/>
      <c r="F487" s="47" t="s">
        <v>305</v>
      </c>
      <c r="G487" s="47"/>
      <c r="H487" s="60"/>
    </row>
    <row r="488" spans="1:8" x14ac:dyDescent="0.25">
      <c r="A488" s="111"/>
      <c r="B488" s="105"/>
      <c r="C488" s="108"/>
      <c r="D488" s="59" t="s">
        <v>339</v>
      </c>
      <c r="E488" s="47"/>
      <c r="F488" s="47"/>
      <c r="G488" s="47" t="str">
        <f>"COM ANA "&amp;RIGHT(D488,8)</f>
        <v>COM ANA VE-CO-14</v>
      </c>
      <c r="H488" s="60"/>
    </row>
    <row r="489" spans="1:8" x14ac:dyDescent="0.25">
      <c r="A489" s="111"/>
      <c r="B489" s="105"/>
      <c r="C489" s="108"/>
      <c r="D489" s="59" t="s">
        <v>288</v>
      </c>
      <c r="E489" s="47"/>
      <c r="F489" s="47" t="s">
        <v>306</v>
      </c>
      <c r="G489" s="47"/>
      <c r="H489" s="60"/>
    </row>
    <row r="490" spans="1:8" x14ac:dyDescent="0.25">
      <c r="A490" s="111"/>
      <c r="B490" s="105"/>
      <c r="C490" s="108"/>
      <c r="D490" s="59" t="s">
        <v>338</v>
      </c>
      <c r="E490" s="47"/>
      <c r="F490" s="47"/>
      <c r="G490" s="47" t="str">
        <f>"COM ANA "&amp;RIGHT(D490,8)</f>
        <v>COM ANA VE-CO-15</v>
      </c>
      <c r="H490" s="60"/>
    </row>
    <row r="491" spans="1:8" x14ac:dyDescent="0.25">
      <c r="A491" s="111"/>
      <c r="B491" s="105"/>
      <c r="C491" s="108"/>
      <c r="D491" s="59" t="s">
        <v>289</v>
      </c>
      <c r="E491" s="47"/>
      <c r="F491" s="47" t="s">
        <v>307</v>
      </c>
      <c r="G491" s="47"/>
      <c r="H491" s="60"/>
    </row>
    <row r="492" spans="1:8" x14ac:dyDescent="0.25">
      <c r="A492" s="111"/>
      <c r="B492" s="105"/>
      <c r="C492" s="108"/>
      <c r="D492" s="59" t="s">
        <v>325</v>
      </c>
      <c r="E492" s="47"/>
      <c r="F492" s="47"/>
      <c r="G492" s="47" t="str">
        <f>"COM ANA "&amp;RIGHT(D492,8)</f>
        <v>COM ANA VE-CO-16</v>
      </c>
      <c r="H492" s="60"/>
    </row>
    <row r="493" spans="1:8" x14ac:dyDescent="0.25">
      <c r="A493" s="111"/>
      <c r="B493" s="105"/>
      <c r="C493" s="108"/>
      <c r="D493" s="59" t="s">
        <v>290</v>
      </c>
      <c r="E493" s="47"/>
      <c r="F493" s="47" t="s">
        <v>308</v>
      </c>
      <c r="G493" s="47"/>
      <c r="H493" s="60"/>
    </row>
    <row r="494" spans="1:8" x14ac:dyDescent="0.25">
      <c r="A494" s="111"/>
      <c r="B494" s="105"/>
      <c r="C494" s="108"/>
      <c r="D494" s="59" t="s">
        <v>324</v>
      </c>
      <c r="E494" s="47"/>
      <c r="F494" s="47"/>
      <c r="G494" s="47" t="str">
        <f>"COM ANA "&amp;RIGHT(D494,8)</f>
        <v>COM ANA VE-CO-17</v>
      </c>
      <c r="H494" s="60"/>
    </row>
    <row r="495" spans="1:8" x14ac:dyDescent="0.25">
      <c r="A495" s="111"/>
      <c r="B495" s="105"/>
      <c r="C495" s="108"/>
      <c r="D495" s="59" t="s">
        <v>381</v>
      </c>
      <c r="E495" s="47"/>
      <c r="F495" s="47" t="s">
        <v>382</v>
      </c>
      <c r="G495" s="47"/>
      <c r="H495" s="60"/>
    </row>
    <row r="496" spans="1:8" x14ac:dyDescent="0.25">
      <c r="A496" s="111"/>
      <c r="B496" s="105"/>
      <c r="C496" s="108"/>
      <c r="D496" s="59" t="s">
        <v>383</v>
      </c>
      <c r="E496" s="47"/>
      <c r="F496" s="47"/>
      <c r="G496" s="47" t="str">
        <f>"COM ANA "&amp;RIGHT(D496,8)</f>
        <v>COM ANA VE-CO-18</v>
      </c>
      <c r="H496" s="60"/>
    </row>
    <row r="497" spans="1:8" x14ac:dyDescent="0.25">
      <c r="A497" s="111"/>
      <c r="B497" s="105"/>
      <c r="C497" s="108"/>
      <c r="D497" s="59" t="s">
        <v>384</v>
      </c>
      <c r="E497" s="47"/>
      <c r="F497" s="47" t="s">
        <v>385</v>
      </c>
      <c r="G497" s="47"/>
      <c r="H497" s="60"/>
    </row>
    <row r="498" spans="1:8" x14ac:dyDescent="0.25">
      <c r="A498" s="111"/>
      <c r="B498" s="105"/>
      <c r="C498" s="108"/>
      <c r="D498" s="59" t="s">
        <v>386</v>
      </c>
      <c r="E498" s="47"/>
      <c r="F498" s="47"/>
      <c r="G498" s="47" t="str">
        <f>"COM ANA "&amp;RIGHT(D498,8)</f>
        <v>COM ANA VE-CO-19</v>
      </c>
      <c r="H498" s="60"/>
    </row>
    <row r="499" spans="1:8" x14ac:dyDescent="0.25">
      <c r="A499" s="111"/>
      <c r="B499" s="105"/>
      <c r="C499" s="108"/>
      <c r="D499" s="59" t="s">
        <v>387</v>
      </c>
      <c r="E499" s="47"/>
      <c r="F499" s="47" t="s">
        <v>388</v>
      </c>
      <c r="G499" s="47"/>
      <c r="H499" s="60"/>
    </row>
    <row r="500" spans="1:8" x14ac:dyDescent="0.25">
      <c r="A500" s="111"/>
      <c r="B500" s="105"/>
      <c r="C500" s="108"/>
      <c r="D500" s="59" t="s">
        <v>389</v>
      </c>
      <c r="E500" s="47"/>
      <c r="F500" s="47"/>
      <c r="G500" s="47" t="str">
        <f>"COM ANA "&amp;RIGHT(D500,8)</f>
        <v>COM ANA VE-CO-20</v>
      </c>
      <c r="H500" s="60"/>
    </row>
    <row r="501" spans="1:8" x14ac:dyDescent="0.25">
      <c r="A501" s="111"/>
      <c r="B501" s="105"/>
      <c r="C501" s="108"/>
      <c r="D501" s="59" t="s">
        <v>390</v>
      </c>
      <c r="E501" s="47"/>
      <c r="F501" s="47" t="s">
        <v>391</v>
      </c>
      <c r="G501" s="47"/>
      <c r="H501" s="60"/>
    </row>
    <row r="502" spans="1:8" ht="15.75" thickBot="1" x14ac:dyDescent="0.3">
      <c r="A502" s="111"/>
      <c r="B502" s="105"/>
      <c r="C502" s="108"/>
      <c r="D502" s="59" t="s">
        <v>392</v>
      </c>
      <c r="E502" s="47"/>
      <c r="F502" s="47"/>
      <c r="G502" s="47" t="str">
        <f>"COM ANA "&amp;RIGHT(D502,8)</f>
        <v>COM ANA VE-CO-21</v>
      </c>
      <c r="H502" s="60"/>
    </row>
    <row r="503" spans="1:8" x14ac:dyDescent="0.25">
      <c r="A503" s="111"/>
      <c r="B503" s="104" t="s">
        <v>192</v>
      </c>
      <c r="C503" s="107" t="s">
        <v>1001</v>
      </c>
      <c r="D503" s="59"/>
      <c r="E503" s="47"/>
      <c r="F503" s="47"/>
      <c r="G503" s="47" t="s">
        <v>309</v>
      </c>
      <c r="H503" s="60"/>
    </row>
    <row r="504" spans="1:8" x14ac:dyDescent="0.25">
      <c r="A504" s="111"/>
      <c r="B504" s="105"/>
      <c r="C504" s="108"/>
      <c r="D504" s="59"/>
      <c r="E504" s="47"/>
      <c r="F504" s="47"/>
      <c r="G504" s="47" t="s">
        <v>310</v>
      </c>
      <c r="H504" s="60"/>
    </row>
    <row r="505" spans="1:8" x14ac:dyDescent="0.25">
      <c r="A505" s="111"/>
      <c r="B505" s="105"/>
      <c r="C505" s="108"/>
      <c r="D505" s="59"/>
      <c r="E505" s="47"/>
      <c r="F505" s="47"/>
      <c r="G505" s="47" t="s">
        <v>311</v>
      </c>
      <c r="H505" s="60"/>
    </row>
    <row r="506" spans="1:8" x14ac:dyDescent="0.25">
      <c r="A506" s="111"/>
      <c r="B506" s="105"/>
      <c r="C506" s="108"/>
      <c r="D506" s="59"/>
      <c r="E506" s="47"/>
      <c r="F506" s="47"/>
      <c r="G506" s="47" t="s">
        <v>312</v>
      </c>
      <c r="H506" s="60"/>
    </row>
    <row r="507" spans="1:8" x14ac:dyDescent="0.25">
      <c r="A507" s="111"/>
      <c r="B507" s="105"/>
      <c r="C507" s="108"/>
      <c r="D507" s="59"/>
      <c r="E507" s="47"/>
      <c r="F507" s="47"/>
      <c r="G507" s="47" t="s">
        <v>313</v>
      </c>
      <c r="H507" s="60"/>
    </row>
    <row r="508" spans="1:8" x14ac:dyDescent="0.25">
      <c r="A508" s="111"/>
      <c r="B508" s="105"/>
      <c r="C508" s="108"/>
      <c r="D508" s="59"/>
      <c r="E508" s="47"/>
      <c r="F508" s="47"/>
      <c r="G508" s="47" t="s">
        <v>314</v>
      </c>
      <c r="H508" s="60"/>
    </row>
    <row r="509" spans="1:8" x14ac:dyDescent="0.25">
      <c r="A509" s="111"/>
      <c r="B509" s="105"/>
      <c r="C509" s="108"/>
      <c r="D509" s="59" t="s">
        <v>345</v>
      </c>
      <c r="E509" s="47"/>
      <c r="F509" s="47" t="s">
        <v>346</v>
      </c>
      <c r="G509" s="47"/>
      <c r="H509" s="60"/>
    </row>
    <row r="510" spans="1:8" x14ac:dyDescent="0.25">
      <c r="A510" s="111"/>
      <c r="B510" s="105"/>
      <c r="C510" s="108"/>
      <c r="D510" s="59" t="s">
        <v>525</v>
      </c>
      <c r="E510" s="47"/>
      <c r="F510" s="47"/>
      <c r="G510" s="47" t="str">
        <f>"COM ANA "&amp;RIGHT(D510,8)</f>
        <v>COM ANA FC-CO-01</v>
      </c>
      <c r="H510" s="60"/>
    </row>
    <row r="511" spans="1:8" x14ac:dyDescent="0.25">
      <c r="A511" s="111"/>
      <c r="B511" s="105"/>
      <c r="C511" s="108"/>
      <c r="D511" s="59" t="s">
        <v>347</v>
      </c>
      <c r="E511" s="47"/>
      <c r="F511" s="47" t="s">
        <v>348</v>
      </c>
      <c r="G511" s="47"/>
      <c r="H511" s="60"/>
    </row>
    <row r="512" spans="1:8" x14ac:dyDescent="0.25">
      <c r="A512" s="111"/>
      <c r="B512" s="105"/>
      <c r="C512" s="108"/>
      <c r="D512" s="59" t="s">
        <v>526</v>
      </c>
      <c r="E512" s="47"/>
      <c r="F512" s="47"/>
      <c r="G512" s="47" t="str">
        <f>"COM ANA "&amp;RIGHT(D512,8)</f>
        <v>COM ANA FC-CO-02</v>
      </c>
      <c r="H512" s="60"/>
    </row>
    <row r="513" spans="1:8" x14ac:dyDescent="0.25">
      <c r="A513" s="111"/>
      <c r="B513" s="105"/>
      <c r="C513" s="108"/>
      <c r="D513" s="59" t="s">
        <v>349</v>
      </c>
      <c r="E513" s="47"/>
      <c r="F513" s="47" t="s">
        <v>350</v>
      </c>
      <c r="G513" s="47"/>
      <c r="H513" s="60"/>
    </row>
    <row r="514" spans="1:8" x14ac:dyDescent="0.25">
      <c r="A514" s="111"/>
      <c r="B514" s="105"/>
      <c r="C514" s="108"/>
      <c r="D514" s="59" t="s">
        <v>527</v>
      </c>
      <c r="E514" s="47"/>
      <c r="F514" s="47"/>
      <c r="G514" s="47" t="str">
        <f>"COM ANA "&amp;RIGHT(D514,8)</f>
        <v>COM ANA FC-CO-03</v>
      </c>
      <c r="H514" s="60"/>
    </row>
    <row r="515" spans="1:8" x14ac:dyDescent="0.25">
      <c r="A515" s="111"/>
      <c r="B515" s="105"/>
      <c r="C515" s="108"/>
      <c r="D515" s="59" t="s">
        <v>351</v>
      </c>
      <c r="E515" s="47"/>
      <c r="F515" s="47" t="s">
        <v>352</v>
      </c>
      <c r="G515" s="47"/>
      <c r="H515" s="60"/>
    </row>
    <row r="516" spans="1:8" x14ac:dyDescent="0.25">
      <c r="A516" s="111"/>
      <c r="B516" s="105"/>
      <c r="C516" s="108"/>
      <c r="D516" s="59" t="s">
        <v>528</v>
      </c>
      <c r="E516" s="47"/>
      <c r="F516" s="47"/>
      <c r="G516" s="47" t="str">
        <f>"COM ANA "&amp;RIGHT(D516,8)</f>
        <v>COM ANA FC-CO-04</v>
      </c>
      <c r="H516" s="60"/>
    </row>
    <row r="517" spans="1:8" x14ac:dyDescent="0.25">
      <c r="A517" s="111"/>
      <c r="B517" s="105"/>
      <c r="C517" s="108"/>
      <c r="D517" s="59" t="s">
        <v>353</v>
      </c>
      <c r="E517" s="47"/>
      <c r="F517" s="47" t="s">
        <v>354</v>
      </c>
      <c r="G517" s="47"/>
      <c r="H517" s="60"/>
    </row>
    <row r="518" spans="1:8" x14ac:dyDescent="0.25">
      <c r="A518" s="111"/>
      <c r="B518" s="105"/>
      <c r="C518" s="108"/>
      <c r="D518" s="59" t="s">
        <v>529</v>
      </c>
      <c r="E518" s="47"/>
      <c r="F518" s="47"/>
      <c r="G518" s="47" t="str">
        <f>"COM ANA "&amp;RIGHT(D518,8)</f>
        <v>COM ANA FC-CO-05</v>
      </c>
      <c r="H518" s="60"/>
    </row>
    <row r="519" spans="1:8" x14ac:dyDescent="0.25">
      <c r="A519" s="111"/>
      <c r="B519" s="105"/>
      <c r="C519" s="108"/>
      <c r="D519" s="59" t="s">
        <v>355</v>
      </c>
      <c r="E519" s="47"/>
      <c r="F519" s="47" t="s">
        <v>356</v>
      </c>
      <c r="G519" s="47"/>
      <c r="H519" s="60"/>
    </row>
    <row r="520" spans="1:8" ht="15.75" thickBot="1" x14ac:dyDescent="0.3">
      <c r="A520" s="111"/>
      <c r="B520" s="105"/>
      <c r="C520" s="109"/>
      <c r="D520" s="59" t="s">
        <v>530</v>
      </c>
      <c r="E520" s="47"/>
      <c r="F520" s="47"/>
      <c r="G520" s="47" t="str">
        <f>"COM ANA "&amp;RIGHT(D520,8)</f>
        <v>COM ANA FC-CO-06</v>
      </c>
      <c r="H520" s="60"/>
    </row>
    <row r="521" spans="1:8" x14ac:dyDescent="0.25">
      <c r="A521" s="111"/>
      <c r="B521" s="105"/>
      <c r="C521" s="107" t="s">
        <v>1000</v>
      </c>
      <c r="D521" s="59"/>
      <c r="E521" s="47"/>
      <c r="F521" s="47"/>
      <c r="G521" s="47" t="s">
        <v>315</v>
      </c>
      <c r="H521" s="60"/>
    </row>
    <row r="522" spans="1:8" x14ac:dyDescent="0.25">
      <c r="A522" s="111"/>
      <c r="B522" s="105"/>
      <c r="C522" s="108"/>
      <c r="D522" s="59"/>
      <c r="E522" s="47"/>
      <c r="F522" s="47"/>
      <c r="G522" s="47" t="s">
        <v>316</v>
      </c>
      <c r="H522" s="60"/>
    </row>
    <row r="523" spans="1:8" x14ac:dyDescent="0.25">
      <c r="A523" s="111"/>
      <c r="B523" s="105"/>
      <c r="C523" s="108"/>
      <c r="D523" s="59"/>
      <c r="E523" s="47"/>
      <c r="F523" s="47"/>
      <c r="G523" s="47" t="s">
        <v>317</v>
      </c>
      <c r="H523" s="60"/>
    </row>
    <row r="524" spans="1:8" x14ac:dyDescent="0.25">
      <c r="A524" s="111"/>
      <c r="B524" s="105"/>
      <c r="C524" s="108"/>
      <c r="D524" s="59"/>
      <c r="E524" s="47"/>
      <c r="F524" s="47"/>
      <c r="G524" s="47" t="s">
        <v>318</v>
      </c>
      <c r="H524" s="60"/>
    </row>
    <row r="525" spans="1:8" x14ac:dyDescent="0.25">
      <c r="A525" s="111"/>
      <c r="B525" s="105"/>
      <c r="C525" s="108"/>
      <c r="D525" s="59"/>
      <c r="E525" s="47"/>
      <c r="F525" s="47"/>
      <c r="G525" s="47" t="s">
        <v>319</v>
      </c>
      <c r="H525" s="60"/>
    </row>
    <row r="526" spans="1:8" x14ac:dyDescent="0.25">
      <c r="A526" s="111"/>
      <c r="B526" s="105"/>
      <c r="C526" s="108"/>
      <c r="D526" s="59"/>
      <c r="E526" s="47"/>
      <c r="F526" s="47"/>
      <c r="G526" s="47" t="s">
        <v>320</v>
      </c>
      <c r="H526" s="60"/>
    </row>
    <row r="527" spans="1:8" x14ac:dyDescent="0.25">
      <c r="A527" s="111"/>
      <c r="B527" s="105"/>
      <c r="C527" s="108"/>
      <c r="D527" s="59"/>
      <c r="E527" s="47"/>
      <c r="F527" s="47"/>
      <c r="G527" s="47" t="s">
        <v>321</v>
      </c>
      <c r="H527" s="60"/>
    </row>
    <row r="528" spans="1:8" x14ac:dyDescent="0.25">
      <c r="A528" s="111"/>
      <c r="B528" s="105"/>
      <c r="C528" s="108"/>
      <c r="D528" s="59" t="s">
        <v>357</v>
      </c>
      <c r="E528" s="47"/>
      <c r="F528" s="47" t="s">
        <v>358</v>
      </c>
      <c r="G528" s="47"/>
      <c r="H528" s="60"/>
    </row>
    <row r="529" spans="1:8" x14ac:dyDescent="0.25">
      <c r="A529" s="111"/>
      <c r="B529" s="105"/>
      <c r="C529" s="108"/>
      <c r="D529" s="59" t="s">
        <v>531</v>
      </c>
      <c r="E529" s="47"/>
      <c r="F529" s="47"/>
      <c r="G529" s="47" t="str">
        <f>"COM ANA "&amp;RIGHT(D529,8)</f>
        <v>COM ANA FC-CO-07</v>
      </c>
      <c r="H529" s="60"/>
    </row>
    <row r="530" spans="1:8" x14ac:dyDescent="0.25">
      <c r="A530" s="111"/>
      <c r="B530" s="105"/>
      <c r="C530" s="108"/>
      <c r="D530" s="59" t="s">
        <v>375</v>
      </c>
      <c r="E530" s="47"/>
      <c r="F530" s="47" t="s">
        <v>380</v>
      </c>
      <c r="G530" s="47"/>
      <c r="H530" s="60"/>
    </row>
    <row r="531" spans="1:8" x14ac:dyDescent="0.25">
      <c r="A531" s="111"/>
      <c r="B531" s="105"/>
      <c r="C531" s="108"/>
      <c r="D531" s="59" t="s">
        <v>532</v>
      </c>
      <c r="E531" s="47"/>
      <c r="F531" s="47"/>
      <c r="G531" s="47" t="str">
        <f>"COM ANA "&amp;RIGHT(D531,8)</f>
        <v>COM ANA CO-08/8A</v>
      </c>
      <c r="H531" s="60"/>
    </row>
    <row r="532" spans="1:8" x14ac:dyDescent="0.25">
      <c r="A532" s="111"/>
      <c r="B532" s="105"/>
      <c r="C532" s="108"/>
      <c r="D532" s="59" t="s">
        <v>359</v>
      </c>
      <c r="E532" s="47"/>
      <c r="F532" s="47" t="s">
        <v>360</v>
      </c>
      <c r="G532" s="47"/>
      <c r="H532" s="60"/>
    </row>
    <row r="533" spans="1:8" x14ac:dyDescent="0.25">
      <c r="A533" s="111"/>
      <c r="B533" s="105"/>
      <c r="C533" s="108"/>
      <c r="D533" s="59" t="s">
        <v>533</v>
      </c>
      <c r="E533" s="47"/>
      <c r="F533" s="47"/>
      <c r="G533" s="47" t="str">
        <f>"COM ANA "&amp;RIGHT(D533,8)</f>
        <v>COM ANA FC-CO-09</v>
      </c>
      <c r="H533" s="60"/>
    </row>
    <row r="534" spans="1:8" x14ac:dyDescent="0.25">
      <c r="A534" s="111"/>
      <c r="B534" s="105"/>
      <c r="C534" s="108"/>
      <c r="D534" s="59" t="s">
        <v>361</v>
      </c>
      <c r="E534" s="47"/>
      <c r="F534" s="47" t="s">
        <v>362</v>
      </c>
      <c r="G534" s="47"/>
      <c r="H534" s="60"/>
    </row>
    <row r="535" spans="1:8" x14ac:dyDescent="0.25">
      <c r="A535" s="111"/>
      <c r="B535" s="105"/>
      <c r="C535" s="108"/>
      <c r="D535" s="59" t="s">
        <v>534</v>
      </c>
      <c r="E535" s="47"/>
      <c r="F535" s="47"/>
      <c r="G535" s="47" t="str">
        <f>"COM ANA "&amp;RIGHT(D535,8)</f>
        <v>COM ANA FC-CO-10</v>
      </c>
      <c r="H535" s="60"/>
    </row>
    <row r="536" spans="1:8" x14ac:dyDescent="0.25">
      <c r="A536" s="111"/>
      <c r="B536" s="105"/>
      <c r="C536" s="108"/>
      <c r="D536" s="59" t="s">
        <v>363</v>
      </c>
      <c r="E536" s="47"/>
      <c r="F536" s="47" t="s">
        <v>364</v>
      </c>
      <c r="G536" s="47"/>
      <c r="H536" s="60"/>
    </row>
    <row r="537" spans="1:8" x14ac:dyDescent="0.25">
      <c r="A537" s="111"/>
      <c r="B537" s="105"/>
      <c r="C537" s="108"/>
      <c r="D537" s="59" t="s">
        <v>535</v>
      </c>
      <c r="E537" s="47"/>
      <c r="F537" s="47"/>
      <c r="G537" s="47" t="str">
        <f>"COM ANA "&amp;RIGHT(D537,8)</f>
        <v>COM ANA FC-CO-11</v>
      </c>
      <c r="H537" s="60"/>
    </row>
    <row r="538" spans="1:8" x14ac:dyDescent="0.25">
      <c r="A538" s="111"/>
      <c r="B538" s="105"/>
      <c r="C538" s="108"/>
      <c r="D538" s="59" t="s">
        <v>365</v>
      </c>
      <c r="E538" s="47"/>
      <c r="F538" s="47" t="s">
        <v>366</v>
      </c>
      <c r="G538" s="47"/>
      <c r="H538" s="60"/>
    </row>
    <row r="539" spans="1:8" x14ac:dyDescent="0.25">
      <c r="A539" s="111"/>
      <c r="B539" s="105"/>
      <c r="C539" s="108"/>
      <c r="D539" s="59" t="s">
        <v>536</v>
      </c>
      <c r="E539" s="47"/>
      <c r="F539" s="47"/>
      <c r="G539" s="47" t="str">
        <f>"COM ANA "&amp;RIGHT(D539,8)</f>
        <v>COM ANA FC-CO-12</v>
      </c>
      <c r="H539" s="60"/>
    </row>
    <row r="540" spans="1:8" x14ac:dyDescent="0.25">
      <c r="A540" s="111"/>
      <c r="B540" s="105"/>
      <c r="C540" s="108"/>
      <c r="D540" s="59" t="s">
        <v>367</v>
      </c>
      <c r="E540" s="47"/>
      <c r="F540" s="47" t="s">
        <v>368</v>
      </c>
      <c r="G540" s="47"/>
      <c r="H540" s="60"/>
    </row>
    <row r="541" spans="1:8" x14ac:dyDescent="0.25">
      <c r="A541" s="111"/>
      <c r="B541" s="105"/>
      <c r="C541" s="108"/>
      <c r="D541" s="59" t="s">
        <v>537</v>
      </c>
      <c r="E541" s="47"/>
      <c r="F541" s="47"/>
      <c r="G541" s="47" t="str">
        <f>"COM ANA "&amp;RIGHT(D541,8)</f>
        <v>COM ANA FC-CO-13</v>
      </c>
      <c r="H541" s="60"/>
    </row>
    <row r="542" spans="1:8" x14ac:dyDescent="0.25">
      <c r="A542" s="111"/>
      <c r="B542" s="105"/>
      <c r="C542" s="108"/>
      <c r="D542" s="59" t="s">
        <v>369</v>
      </c>
      <c r="E542" s="47"/>
      <c r="F542" s="47" t="s">
        <v>370</v>
      </c>
      <c r="G542" s="47"/>
      <c r="H542" s="60"/>
    </row>
    <row r="543" spans="1:8" x14ac:dyDescent="0.25">
      <c r="A543" s="111"/>
      <c r="B543" s="105"/>
      <c r="C543" s="108"/>
      <c r="D543" s="59" t="s">
        <v>538</v>
      </c>
      <c r="E543" s="47"/>
      <c r="F543" s="47"/>
      <c r="G543" s="47" t="str">
        <f>"COM ANA "&amp;RIGHT(D543,8)</f>
        <v>COM ANA FC-CO-14</v>
      </c>
      <c r="H543" s="60"/>
    </row>
    <row r="544" spans="1:8" x14ac:dyDescent="0.25">
      <c r="A544" s="111"/>
      <c r="B544" s="105"/>
      <c r="C544" s="108"/>
      <c r="D544" s="59" t="s">
        <v>371</v>
      </c>
      <c r="E544" s="47"/>
      <c r="F544" s="47" t="s">
        <v>372</v>
      </c>
      <c r="G544" s="47"/>
      <c r="H544" s="60"/>
    </row>
    <row r="545" spans="1:8" x14ac:dyDescent="0.25">
      <c r="A545" s="111"/>
      <c r="B545" s="105"/>
      <c r="C545" s="108"/>
      <c r="D545" s="59" t="s">
        <v>539</v>
      </c>
      <c r="E545" s="47"/>
      <c r="F545" s="47"/>
      <c r="G545" s="47" t="str">
        <f>"COM ANA "&amp;RIGHT(D545,8)</f>
        <v>COM ANA FC-CO-15</v>
      </c>
      <c r="H545" s="60"/>
    </row>
    <row r="546" spans="1:8" x14ac:dyDescent="0.25">
      <c r="A546" s="111"/>
      <c r="B546" s="105"/>
      <c r="C546" s="108"/>
      <c r="D546" s="59" t="s">
        <v>373</v>
      </c>
      <c r="E546" s="47"/>
      <c r="F546" s="47" t="s">
        <v>374</v>
      </c>
      <c r="G546" s="47"/>
      <c r="H546" s="60"/>
    </row>
    <row r="547" spans="1:8" x14ac:dyDescent="0.25">
      <c r="A547" s="111"/>
      <c r="B547" s="105"/>
      <c r="C547" s="108"/>
      <c r="D547" s="59" t="s">
        <v>540</v>
      </c>
      <c r="E547" s="47"/>
      <c r="F547" s="47"/>
      <c r="G547" s="47" t="str">
        <f>"COM ANA "&amp;RIGHT(D547,8)</f>
        <v>COM ANA FC-CO-16</v>
      </c>
      <c r="H547" s="60"/>
    </row>
    <row r="548" spans="1:8" x14ac:dyDescent="0.25">
      <c r="A548" s="111"/>
      <c r="B548" s="105"/>
      <c r="C548" s="108"/>
      <c r="D548" s="59" t="s">
        <v>376</v>
      </c>
      <c r="E548" s="47"/>
      <c r="F548" s="47" t="s">
        <v>378</v>
      </c>
      <c r="G548" s="47"/>
      <c r="H548" s="60"/>
    </row>
    <row r="549" spans="1:8" x14ac:dyDescent="0.25">
      <c r="A549" s="111"/>
      <c r="B549" s="105"/>
      <c r="C549" s="108"/>
      <c r="D549" s="59" t="s">
        <v>541</v>
      </c>
      <c r="E549" s="47"/>
      <c r="F549" s="47"/>
      <c r="G549" s="47" t="str">
        <f>"COM ANA "&amp;RIGHT(D549,8)</f>
        <v>COM ANA O-17/17A</v>
      </c>
      <c r="H549" s="60"/>
    </row>
    <row r="550" spans="1:8" x14ac:dyDescent="0.25">
      <c r="A550" s="111"/>
      <c r="B550" s="105"/>
      <c r="C550" s="108"/>
      <c r="D550" s="59" t="s">
        <v>377</v>
      </c>
      <c r="E550" s="47"/>
      <c r="F550" s="47" t="s">
        <v>379</v>
      </c>
      <c r="G550" s="47"/>
      <c r="H550" s="60"/>
    </row>
    <row r="551" spans="1:8" ht="15.75" thickBot="1" x14ac:dyDescent="0.3">
      <c r="A551" s="111"/>
      <c r="B551" s="85"/>
      <c r="C551" s="109"/>
      <c r="D551" s="59" t="s">
        <v>542</v>
      </c>
      <c r="E551" s="47"/>
      <c r="F551" s="47"/>
      <c r="G551" s="47" t="str">
        <f>"COM ANA "&amp;RIGHT(D551,8)</f>
        <v>COM ANA O-18/18A</v>
      </c>
      <c r="H551" s="60"/>
    </row>
    <row r="552" spans="1:8" x14ac:dyDescent="0.25">
      <c r="A552" s="111"/>
      <c r="B552" s="104" t="s">
        <v>344</v>
      </c>
      <c r="C552" s="107" t="s">
        <v>999</v>
      </c>
      <c r="D552" s="59" t="s">
        <v>340</v>
      </c>
      <c r="E552" s="47"/>
      <c r="F552" s="47"/>
      <c r="G552" s="47"/>
      <c r="H552" s="60"/>
    </row>
    <row r="553" spans="1:8" x14ac:dyDescent="0.25">
      <c r="A553" s="111"/>
      <c r="B553" s="105"/>
      <c r="C553" s="108"/>
      <c r="D553" s="59" t="s">
        <v>341</v>
      </c>
      <c r="E553" s="47"/>
      <c r="F553" s="47"/>
      <c r="G553" s="47"/>
      <c r="H553" s="60"/>
    </row>
    <row r="554" spans="1:8" x14ac:dyDescent="0.25">
      <c r="A554" s="111"/>
      <c r="B554" s="105"/>
      <c r="C554" s="108"/>
      <c r="D554" s="59" t="s">
        <v>758</v>
      </c>
      <c r="E554" s="47"/>
      <c r="F554" s="47"/>
      <c r="G554" s="47"/>
      <c r="H554" s="60"/>
    </row>
    <row r="555" spans="1:8" x14ac:dyDescent="0.25">
      <c r="A555" s="111"/>
      <c r="B555" s="105"/>
      <c r="C555" s="108"/>
      <c r="D555" s="59" t="s">
        <v>759</v>
      </c>
      <c r="E555" s="47"/>
      <c r="F555" s="47"/>
      <c r="G555" s="47"/>
      <c r="H555" s="60"/>
    </row>
    <row r="556" spans="1:8" x14ac:dyDescent="0.25">
      <c r="A556" s="111"/>
      <c r="B556" s="105"/>
      <c r="C556" s="108"/>
      <c r="D556" s="59" t="s">
        <v>342</v>
      </c>
      <c r="E556" s="47"/>
      <c r="F556" s="47"/>
      <c r="G556" s="47"/>
      <c r="H556" s="60"/>
    </row>
    <row r="557" spans="1:8" ht="15.75" thickBot="1" x14ac:dyDescent="0.3">
      <c r="A557" s="111"/>
      <c r="B557" s="106"/>
      <c r="C557" s="109"/>
      <c r="D557" s="59" t="s">
        <v>343</v>
      </c>
      <c r="E557" s="47"/>
      <c r="F557" s="47"/>
      <c r="G557" s="47"/>
      <c r="H557" s="60"/>
    </row>
    <row r="558" spans="1:8" x14ac:dyDescent="0.25">
      <c r="A558" s="111"/>
      <c r="B558" s="100" t="s">
        <v>543</v>
      </c>
      <c r="C558" s="101"/>
      <c r="D558" s="59" t="s">
        <v>544</v>
      </c>
      <c r="E558" s="47"/>
      <c r="F558" s="47"/>
      <c r="G558" s="47"/>
      <c r="H558" s="60"/>
    </row>
    <row r="559" spans="1:8" x14ac:dyDescent="0.25">
      <c r="A559" s="111"/>
      <c r="B559" s="102"/>
      <c r="C559" s="103"/>
      <c r="D559" s="59" t="s">
        <v>545</v>
      </c>
      <c r="E559" s="47"/>
      <c r="F559" s="47"/>
      <c r="G559" s="47"/>
      <c r="H559" s="60"/>
    </row>
    <row r="560" spans="1:8" x14ac:dyDescent="0.25">
      <c r="A560" s="111"/>
      <c r="B560" s="102"/>
      <c r="C560" s="103"/>
      <c r="D560" s="59" t="s">
        <v>546</v>
      </c>
      <c r="E560" s="47"/>
      <c r="F560" s="47"/>
      <c r="G560" s="47"/>
      <c r="H560" s="60"/>
    </row>
    <row r="561" spans="1:8" x14ac:dyDescent="0.25">
      <c r="A561" s="111"/>
      <c r="B561" s="102"/>
      <c r="C561" s="103"/>
      <c r="D561" s="59" t="s">
        <v>547</v>
      </c>
      <c r="E561" s="47"/>
      <c r="F561" s="47"/>
      <c r="G561" s="47"/>
      <c r="H561" s="60"/>
    </row>
    <row r="562" spans="1:8" x14ac:dyDescent="0.25">
      <c r="A562" s="111"/>
      <c r="B562" s="102"/>
      <c r="C562" s="103"/>
      <c r="D562" s="59" t="s">
        <v>548</v>
      </c>
      <c r="E562" s="47"/>
      <c r="F562" s="47"/>
      <c r="G562" s="47"/>
      <c r="H562" s="60"/>
    </row>
    <row r="563" spans="1:8" x14ac:dyDescent="0.25">
      <c r="A563" s="111"/>
      <c r="B563" s="102"/>
      <c r="C563" s="103"/>
      <c r="D563" s="59" t="s">
        <v>549</v>
      </c>
      <c r="E563" s="47"/>
      <c r="F563" s="47"/>
      <c r="G563" s="47"/>
      <c r="H563" s="60"/>
    </row>
    <row r="564" spans="1:8" x14ac:dyDescent="0.25">
      <c r="A564" s="111"/>
      <c r="B564" s="102"/>
      <c r="C564" s="103"/>
      <c r="D564" s="59" t="s">
        <v>550</v>
      </c>
      <c r="E564" s="47"/>
      <c r="F564" s="47"/>
      <c r="G564" s="47"/>
      <c r="H564" s="60"/>
    </row>
    <row r="565" spans="1:8" x14ac:dyDescent="0.25">
      <c r="A565" s="111"/>
      <c r="B565" s="102"/>
      <c r="C565" s="103"/>
      <c r="D565" s="59" t="s">
        <v>551</v>
      </c>
      <c r="E565" s="47"/>
      <c r="F565" s="47"/>
      <c r="G565" s="47"/>
      <c r="H565" s="60"/>
    </row>
    <row r="566" spans="1:8" x14ac:dyDescent="0.25">
      <c r="A566" s="111"/>
      <c r="B566" s="102"/>
      <c r="C566" s="103"/>
      <c r="D566" s="59" t="s">
        <v>552</v>
      </c>
      <c r="E566" s="47"/>
      <c r="F566" s="47"/>
      <c r="G566" s="47"/>
      <c r="H566" s="60"/>
    </row>
    <row r="567" spans="1:8" x14ac:dyDescent="0.25">
      <c r="A567" s="111"/>
      <c r="B567" s="102"/>
      <c r="C567" s="103"/>
      <c r="D567" s="59" t="s">
        <v>553</v>
      </c>
      <c r="E567" s="47"/>
      <c r="F567" s="47"/>
      <c r="G567" s="47"/>
      <c r="H567" s="60"/>
    </row>
    <row r="568" spans="1:8" x14ac:dyDescent="0.25">
      <c r="A568" s="111"/>
      <c r="B568" s="102"/>
      <c r="C568" s="103"/>
      <c r="D568" s="59" t="s">
        <v>554</v>
      </c>
      <c r="E568" s="47"/>
      <c r="F568" s="47"/>
      <c r="G568" s="47"/>
      <c r="H568" s="60"/>
    </row>
    <row r="569" spans="1:8" x14ac:dyDescent="0.25">
      <c r="A569" s="111"/>
      <c r="B569" s="102"/>
      <c r="C569" s="103"/>
      <c r="D569" s="59" t="s">
        <v>555</v>
      </c>
      <c r="E569" s="47"/>
      <c r="F569" s="47"/>
      <c r="G569" s="47"/>
      <c r="H569" s="60"/>
    </row>
    <row r="570" spans="1:8" x14ac:dyDescent="0.25">
      <c r="A570" s="111"/>
      <c r="B570" s="102"/>
      <c r="C570" s="103"/>
      <c r="D570" s="59" t="s">
        <v>556</v>
      </c>
      <c r="E570" s="47"/>
      <c r="F570" s="47"/>
      <c r="G570" s="47"/>
      <c r="H570" s="60"/>
    </row>
    <row r="571" spans="1:8" x14ac:dyDescent="0.25">
      <c r="A571" s="111"/>
      <c r="B571" s="102"/>
      <c r="C571" s="103"/>
      <c r="D571" s="59" t="s">
        <v>557</v>
      </c>
      <c r="E571" s="47"/>
      <c r="F571" s="47"/>
      <c r="G571" s="47"/>
      <c r="H571" s="60"/>
    </row>
    <row r="572" spans="1:8" x14ac:dyDescent="0.25">
      <c r="A572" s="111"/>
      <c r="B572" s="102"/>
      <c r="C572" s="103"/>
      <c r="D572" s="59" t="s">
        <v>558</v>
      </c>
      <c r="E572" s="47"/>
      <c r="F572" s="47"/>
      <c r="G572" s="47"/>
      <c r="H572" s="60"/>
    </row>
    <row r="573" spans="1:8" x14ac:dyDescent="0.25">
      <c r="A573" s="111"/>
      <c r="B573" s="102"/>
      <c r="C573" s="103"/>
      <c r="D573" s="59" t="s">
        <v>559</v>
      </c>
      <c r="E573" s="47"/>
      <c r="F573" s="47"/>
      <c r="G573" s="47"/>
      <c r="H573" s="60"/>
    </row>
    <row r="574" spans="1:8" x14ac:dyDescent="0.25">
      <c r="A574" s="111"/>
      <c r="B574" s="102"/>
      <c r="C574" s="103"/>
      <c r="D574" s="59" t="s">
        <v>560</v>
      </c>
      <c r="E574" s="47"/>
      <c r="F574" s="47"/>
      <c r="G574" s="47"/>
      <c r="H574" s="54"/>
    </row>
    <row r="575" spans="1:8" x14ac:dyDescent="0.25">
      <c r="A575" s="111"/>
      <c r="B575" s="102"/>
      <c r="C575" s="103"/>
      <c r="D575" s="59" t="s">
        <v>561</v>
      </c>
      <c r="E575" s="47"/>
      <c r="F575" s="47"/>
      <c r="G575" s="47"/>
      <c r="H575" s="54"/>
    </row>
    <row r="576" spans="1:8" x14ac:dyDescent="0.25">
      <c r="A576" s="111"/>
      <c r="B576" s="102"/>
      <c r="C576" s="103"/>
      <c r="D576" s="59" t="s">
        <v>562</v>
      </c>
      <c r="E576" s="47"/>
      <c r="F576" s="47"/>
      <c r="G576" s="47"/>
      <c r="H576" s="54"/>
    </row>
    <row r="577" spans="1:8" x14ac:dyDescent="0.25">
      <c r="A577" s="111"/>
      <c r="B577" s="102"/>
      <c r="C577" s="103"/>
      <c r="D577" s="59"/>
      <c r="E577" s="47"/>
      <c r="F577" s="47"/>
      <c r="G577" s="47"/>
      <c r="H577" s="54" t="s">
        <v>573</v>
      </c>
    </row>
    <row r="578" spans="1:8" x14ac:dyDescent="0.25">
      <c r="A578" s="111"/>
      <c r="B578" s="102"/>
      <c r="C578" s="103"/>
      <c r="D578" s="59"/>
      <c r="E578" s="47"/>
      <c r="F578" s="47"/>
      <c r="G578" s="47"/>
      <c r="H578" s="54" t="s">
        <v>574</v>
      </c>
    </row>
    <row r="579" spans="1:8" x14ac:dyDescent="0.25">
      <c r="A579" s="111"/>
      <c r="B579" s="102"/>
      <c r="C579" s="103"/>
      <c r="D579" s="59"/>
      <c r="E579" s="47"/>
      <c r="F579" s="47"/>
      <c r="G579" s="47"/>
      <c r="H579" s="54" t="s">
        <v>575</v>
      </c>
    </row>
    <row r="580" spans="1:8" x14ac:dyDescent="0.25">
      <c r="A580" s="111"/>
      <c r="B580" s="102"/>
      <c r="C580" s="103"/>
      <c r="D580" s="59"/>
      <c r="E580" s="47"/>
      <c r="F580" s="47"/>
      <c r="G580" s="47"/>
      <c r="H580" s="54" t="s">
        <v>576</v>
      </c>
    </row>
    <row r="581" spans="1:8" x14ac:dyDescent="0.25">
      <c r="A581" s="111"/>
      <c r="B581" s="102"/>
      <c r="C581" s="103"/>
      <c r="D581" s="59"/>
      <c r="E581" s="47"/>
      <c r="F581" s="47"/>
      <c r="G581" s="47"/>
      <c r="H581" s="54" t="s">
        <v>577</v>
      </c>
    </row>
    <row r="582" spans="1:8" x14ac:dyDescent="0.25">
      <c r="A582" s="111"/>
      <c r="B582" s="102"/>
      <c r="C582" s="103"/>
      <c r="D582" s="59"/>
      <c r="E582" s="47"/>
      <c r="F582" s="47"/>
      <c r="G582" s="47"/>
      <c r="H582" s="54" t="s">
        <v>578</v>
      </c>
    </row>
    <row r="583" spans="1:8" x14ac:dyDescent="0.25">
      <c r="A583" s="111"/>
      <c r="B583" s="102"/>
      <c r="C583" s="103"/>
      <c r="D583" s="59"/>
      <c r="E583" s="47"/>
      <c r="F583" s="47"/>
      <c r="G583" s="47"/>
      <c r="H583" s="54" t="s">
        <v>579</v>
      </c>
    </row>
    <row r="584" spans="1:8" x14ac:dyDescent="0.25">
      <c r="A584" s="111"/>
      <c r="B584" s="102"/>
      <c r="C584" s="103"/>
      <c r="D584" s="59"/>
      <c r="E584" s="47"/>
      <c r="F584" s="47"/>
      <c r="G584" s="47"/>
      <c r="H584" s="54" t="s">
        <v>580</v>
      </c>
    </row>
    <row r="585" spans="1:8" x14ac:dyDescent="0.25">
      <c r="A585" s="111"/>
      <c r="B585" s="102"/>
      <c r="C585" s="103"/>
      <c r="D585" s="59"/>
      <c r="E585" s="47"/>
      <c r="F585" s="47"/>
      <c r="G585" s="47"/>
      <c r="H585" s="54" t="s">
        <v>581</v>
      </c>
    </row>
    <row r="586" spans="1:8" x14ac:dyDescent="0.25">
      <c r="A586" s="111"/>
      <c r="B586" s="102"/>
      <c r="C586" s="103"/>
      <c r="D586" s="59"/>
      <c r="E586" s="47"/>
      <c r="F586" s="47"/>
      <c r="G586" s="47"/>
      <c r="H586" s="54" t="s">
        <v>582</v>
      </c>
    </row>
    <row r="587" spans="1:8" x14ac:dyDescent="0.25">
      <c r="A587" s="111"/>
      <c r="B587" s="102"/>
      <c r="C587" s="103"/>
      <c r="D587" s="59"/>
      <c r="E587" s="47"/>
      <c r="F587" s="47"/>
      <c r="G587" s="47"/>
      <c r="H587" s="54" t="s">
        <v>583</v>
      </c>
    </row>
    <row r="588" spans="1:8" x14ac:dyDescent="0.25">
      <c r="A588" s="111"/>
      <c r="B588" s="102"/>
      <c r="C588" s="103"/>
      <c r="D588" s="59"/>
      <c r="E588" s="47"/>
      <c r="F588" s="47"/>
      <c r="G588" s="47"/>
      <c r="H588" s="54" t="s">
        <v>584</v>
      </c>
    </row>
    <row r="589" spans="1:8" x14ac:dyDescent="0.25">
      <c r="A589" s="111"/>
      <c r="B589" s="102"/>
      <c r="C589" s="103"/>
      <c r="D589" s="59"/>
      <c r="E589" s="47"/>
      <c r="F589" s="47"/>
      <c r="G589" s="47"/>
      <c r="H589" s="54" t="s">
        <v>585</v>
      </c>
    </row>
    <row r="590" spans="1:8" x14ac:dyDescent="0.25">
      <c r="A590" s="111"/>
      <c r="B590" s="102"/>
      <c r="C590" s="103"/>
      <c r="D590" s="59"/>
      <c r="E590" s="47"/>
      <c r="F590" s="47"/>
      <c r="G590" s="47"/>
      <c r="H590" s="54" t="s">
        <v>586</v>
      </c>
    </row>
    <row r="591" spans="1:8" x14ac:dyDescent="0.25">
      <c r="A591" s="111"/>
      <c r="B591" s="102"/>
      <c r="C591" s="103"/>
      <c r="D591" s="59"/>
      <c r="E591" s="47"/>
      <c r="F591" s="47"/>
      <c r="G591" s="47"/>
      <c r="H591" s="54" t="s">
        <v>587</v>
      </c>
    </row>
    <row r="592" spans="1:8" x14ac:dyDescent="0.25">
      <c r="A592" s="111"/>
      <c r="B592" s="102"/>
      <c r="C592" s="103"/>
      <c r="D592" s="59"/>
      <c r="E592" s="47"/>
      <c r="F592" s="47"/>
      <c r="G592" s="47"/>
      <c r="H592" s="54" t="s">
        <v>588</v>
      </c>
    </row>
    <row r="593" spans="1:8" x14ac:dyDescent="0.25">
      <c r="A593" s="111"/>
      <c r="B593" s="102"/>
      <c r="C593" s="103"/>
      <c r="D593" s="59"/>
      <c r="E593" s="47"/>
      <c r="F593" s="47"/>
      <c r="G593" s="47"/>
      <c r="H593" s="54" t="s">
        <v>589</v>
      </c>
    </row>
    <row r="594" spans="1:8" x14ac:dyDescent="0.25">
      <c r="A594" s="111"/>
      <c r="B594" s="102"/>
      <c r="C594" s="103"/>
      <c r="D594" s="59"/>
      <c r="E594" s="47"/>
      <c r="F594" s="47"/>
      <c r="G594" s="47"/>
      <c r="H594" s="54" t="s">
        <v>590</v>
      </c>
    </row>
    <row r="595" spans="1:8" x14ac:dyDescent="0.25">
      <c r="A595" s="111"/>
      <c r="B595" s="102"/>
      <c r="C595" s="103"/>
      <c r="D595" s="59"/>
      <c r="E595" s="47"/>
      <c r="F595" s="47"/>
      <c r="G595" s="47"/>
      <c r="H595" s="54" t="s">
        <v>591</v>
      </c>
    </row>
    <row r="596" spans="1:8" x14ac:dyDescent="0.25">
      <c r="A596" s="111"/>
      <c r="B596" s="102"/>
      <c r="C596" s="103"/>
      <c r="D596" s="59"/>
      <c r="E596" s="47"/>
      <c r="F596" s="47"/>
      <c r="G596" s="47"/>
      <c r="H596" s="54" t="s">
        <v>592</v>
      </c>
    </row>
    <row r="597" spans="1:8" x14ac:dyDescent="0.25">
      <c r="A597" s="111"/>
      <c r="B597" s="102"/>
      <c r="C597" s="103"/>
      <c r="D597" s="59"/>
      <c r="E597" s="47"/>
      <c r="F597" s="47"/>
      <c r="G597" s="47"/>
      <c r="H597" s="54" t="s">
        <v>593</v>
      </c>
    </row>
    <row r="598" spans="1:8" x14ac:dyDescent="0.25">
      <c r="A598" s="111"/>
      <c r="B598" s="102"/>
      <c r="C598" s="103"/>
      <c r="D598" s="59"/>
      <c r="E598" s="47"/>
      <c r="F598" s="47"/>
      <c r="G598" s="47"/>
      <c r="H598" s="54" t="s">
        <v>594</v>
      </c>
    </row>
    <row r="599" spans="1:8" x14ac:dyDescent="0.25">
      <c r="A599" s="111"/>
      <c r="B599" s="102"/>
      <c r="C599" s="103"/>
      <c r="D599" s="59"/>
      <c r="E599" s="47"/>
      <c r="F599" s="47"/>
      <c r="G599" s="47"/>
      <c r="H599" s="54" t="s">
        <v>595</v>
      </c>
    </row>
    <row r="600" spans="1:8" x14ac:dyDescent="0.25">
      <c r="A600" s="111"/>
      <c r="B600" s="102"/>
      <c r="C600" s="103"/>
      <c r="D600" s="59"/>
      <c r="E600" s="47"/>
      <c r="F600" s="47"/>
      <c r="G600" s="47"/>
      <c r="H600" s="54" t="s">
        <v>596</v>
      </c>
    </row>
    <row r="601" spans="1:8" x14ac:dyDescent="0.25">
      <c r="A601" s="111"/>
      <c r="B601" s="102"/>
      <c r="C601" s="103"/>
      <c r="D601" s="59"/>
      <c r="E601" s="47"/>
      <c r="F601" s="47"/>
      <c r="G601" s="47"/>
      <c r="H601" s="54" t="s">
        <v>597</v>
      </c>
    </row>
    <row r="602" spans="1:8" x14ac:dyDescent="0.25">
      <c r="A602" s="111"/>
      <c r="B602" s="102"/>
      <c r="C602" s="103"/>
      <c r="D602" s="59"/>
      <c r="E602" s="47"/>
      <c r="F602" s="47"/>
      <c r="G602" s="47"/>
      <c r="H602" s="54" t="s">
        <v>598</v>
      </c>
    </row>
    <row r="603" spans="1:8" x14ac:dyDescent="0.25">
      <c r="A603" s="111"/>
      <c r="B603" s="102"/>
      <c r="C603" s="103"/>
      <c r="D603" s="59"/>
      <c r="E603" s="47"/>
      <c r="F603" s="47"/>
      <c r="G603" s="47"/>
      <c r="H603" s="54" t="s">
        <v>599</v>
      </c>
    </row>
    <row r="604" spans="1:8" x14ac:dyDescent="0.25">
      <c r="A604" s="111"/>
      <c r="B604" s="102"/>
      <c r="C604" s="103"/>
      <c r="D604" s="59"/>
      <c r="E604" s="47"/>
      <c r="F604" s="47"/>
      <c r="G604" s="47"/>
      <c r="H604" s="54" t="s">
        <v>600</v>
      </c>
    </row>
    <row r="605" spans="1:8" x14ac:dyDescent="0.25">
      <c r="A605" s="111"/>
      <c r="B605" s="102"/>
      <c r="C605" s="103"/>
      <c r="D605" s="59"/>
      <c r="E605" s="47"/>
      <c r="F605" s="47"/>
      <c r="G605" s="47"/>
      <c r="H605" s="54" t="s">
        <v>601</v>
      </c>
    </row>
    <row r="606" spans="1:8" x14ac:dyDescent="0.25">
      <c r="A606" s="111"/>
      <c r="B606" s="102"/>
      <c r="C606" s="103"/>
      <c r="D606" s="59"/>
      <c r="E606" s="47"/>
      <c r="F606" s="47"/>
      <c r="G606" s="47"/>
      <c r="H606" s="54" t="s">
        <v>602</v>
      </c>
    </row>
    <row r="607" spans="1:8" x14ac:dyDescent="0.25">
      <c r="A607" s="111"/>
      <c r="B607" s="102"/>
      <c r="C607" s="103"/>
      <c r="D607" s="59"/>
      <c r="E607" s="47"/>
      <c r="F607" s="47"/>
      <c r="G607" s="47"/>
      <c r="H607" s="54" t="s">
        <v>603</v>
      </c>
    </row>
    <row r="608" spans="1:8" x14ac:dyDescent="0.25">
      <c r="A608" s="111"/>
      <c r="B608" s="102"/>
      <c r="C608" s="103"/>
      <c r="D608" s="59"/>
      <c r="E608" s="47"/>
      <c r="F608" s="47"/>
      <c r="G608" s="47"/>
      <c r="H608" s="54" t="s">
        <v>604</v>
      </c>
    </row>
    <row r="609" spans="1:8" x14ac:dyDescent="0.25">
      <c r="A609" s="111"/>
      <c r="B609" s="102"/>
      <c r="C609" s="103"/>
      <c r="D609" s="59"/>
      <c r="E609" s="47"/>
      <c r="F609" s="47"/>
      <c r="G609" s="47"/>
      <c r="H609" s="54" t="s">
        <v>605</v>
      </c>
    </row>
    <row r="610" spans="1:8" x14ac:dyDescent="0.25">
      <c r="A610" s="111"/>
      <c r="B610" s="102"/>
      <c r="C610" s="103"/>
      <c r="D610" s="59"/>
      <c r="E610" s="47"/>
      <c r="F610" s="47"/>
      <c r="G610" s="47"/>
      <c r="H610" s="54" t="s">
        <v>606</v>
      </c>
    </row>
    <row r="611" spans="1:8" x14ac:dyDescent="0.25">
      <c r="A611" s="111"/>
      <c r="B611" s="102"/>
      <c r="C611" s="103"/>
      <c r="D611" s="59"/>
      <c r="E611" s="47"/>
      <c r="F611" s="47"/>
      <c r="G611" s="47"/>
      <c r="H611" s="54" t="s">
        <v>607</v>
      </c>
    </row>
    <row r="612" spans="1:8" x14ac:dyDescent="0.25">
      <c r="A612" s="111"/>
      <c r="B612" s="102"/>
      <c r="C612" s="103"/>
      <c r="D612" s="59"/>
      <c r="E612" s="47"/>
      <c r="F612" s="47"/>
      <c r="G612" s="47"/>
      <c r="H612" s="54" t="s">
        <v>608</v>
      </c>
    </row>
    <row r="613" spans="1:8" x14ac:dyDescent="0.25">
      <c r="A613" s="111"/>
      <c r="B613" s="102"/>
      <c r="C613" s="103"/>
      <c r="D613" s="59"/>
      <c r="E613" s="47"/>
      <c r="F613" s="47"/>
      <c r="G613" s="47"/>
      <c r="H613" s="54" t="s">
        <v>609</v>
      </c>
    </row>
    <row r="614" spans="1:8" x14ac:dyDescent="0.25">
      <c r="A614" s="111"/>
      <c r="B614" s="102"/>
      <c r="C614" s="103"/>
      <c r="D614" s="59"/>
      <c r="E614" s="47"/>
      <c r="F614" s="47"/>
      <c r="G614" s="47"/>
      <c r="H614" s="54" t="s">
        <v>610</v>
      </c>
    </row>
    <row r="615" spans="1:8" x14ac:dyDescent="0.25">
      <c r="A615" s="111"/>
      <c r="B615" s="102"/>
      <c r="C615" s="103"/>
      <c r="D615" s="59"/>
      <c r="E615" s="47"/>
      <c r="F615" s="47"/>
      <c r="G615" s="47"/>
      <c r="H615" s="54" t="s">
        <v>611</v>
      </c>
    </row>
    <row r="616" spans="1:8" x14ac:dyDescent="0.25">
      <c r="A616" s="111"/>
      <c r="B616" s="102"/>
      <c r="C616" s="103"/>
      <c r="D616" s="59"/>
      <c r="E616" s="47"/>
      <c r="F616" s="47"/>
      <c r="G616" s="47"/>
      <c r="H616" s="54" t="s">
        <v>612</v>
      </c>
    </row>
    <row r="617" spans="1:8" x14ac:dyDescent="0.25">
      <c r="A617" s="111"/>
      <c r="B617" s="102"/>
      <c r="C617" s="103"/>
      <c r="D617" s="59"/>
      <c r="E617" s="47"/>
      <c r="F617" s="47"/>
      <c r="G617" s="47"/>
      <c r="H617" s="54" t="s">
        <v>252</v>
      </c>
    </row>
    <row r="618" spans="1:8" x14ac:dyDescent="0.25">
      <c r="A618" s="111"/>
      <c r="B618" s="102"/>
      <c r="C618" s="103"/>
      <c r="D618" s="59"/>
      <c r="E618" s="47"/>
      <c r="F618" s="47"/>
      <c r="G618" s="47"/>
      <c r="H618" s="54" t="s">
        <v>253</v>
      </c>
    </row>
    <row r="619" spans="1:8" x14ac:dyDescent="0.25">
      <c r="A619" s="111"/>
      <c r="B619" s="102"/>
      <c r="C619" s="103"/>
      <c r="D619" s="59"/>
      <c r="E619" s="47"/>
      <c r="F619" s="47"/>
      <c r="G619" s="47"/>
      <c r="H619" s="54" t="s">
        <v>254</v>
      </c>
    </row>
    <row r="620" spans="1:8" x14ac:dyDescent="0.25">
      <c r="A620" s="111"/>
      <c r="B620" s="102"/>
      <c r="C620" s="103"/>
      <c r="D620" s="59"/>
      <c r="E620" s="47"/>
      <c r="F620" s="47"/>
      <c r="G620" s="47"/>
      <c r="H620" s="54" t="s">
        <v>255</v>
      </c>
    </row>
    <row r="621" spans="1:8" x14ac:dyDescent="0.25">
      <c r="A621" s="111"/>
      <c r="B621" s="102"/>
      <c r="C621" s="103"/>
      <c r="D621" s="59"/>
      <c r="E621" s="47"/>
      <c r="F621" s="47"/>
      <c r="G621" s="47"/>
      <c r="H621" s="54" t="s">
        <v>613</v>
      </c>
    </row>
    <row r="622" spans="1:8" x14ac:dyDescent="0.25">
      <c r="A622" s="111"/>
      <c r="B622" s="102"/>
      <c r="C622" s="103"/>
      <c r="D622" s="59"/>
      <c r="E622" s="47"/>
      <c r="F622" s="47"/>
      <c r="G622" s="47"/>
      <c r="H622" s="54" t="s">
        <v>614</v>
      </c>
    </row>
    <row r="623" spans="1:8" x14ac:dyDescent="0.25">
      <c r="A623" s="111"/>
      <c r="B623" s="102"/>
      <c r="C623" s="103"/>
      <c r="D623" s="59"/>
      <c r="E623" s="47"/>
      <c r="F623" s="47"/>
      <c r="G623" s="47"/>
      <c r="H623" s="54" t="s">
        <v>615</v>
      </c>
    </row>
    <row r="624" spans="1:8" x14ac:dyDescent="0.25">
      <c r="A624" s="111"/>
      <c r="B624" s="102"/>
      <c r="C624" s="103"/>
      <c r="D624" s="59"/>
      <c r="E624" s="47"/>
      <c r="F624" s="47"/>
      <c r="G624" s="47"/>
      <c r="H624" s="54" t="s">
        <v>616</v>
      </c>
    </row>
    <row r="625" spans="1:8" x14ac:dyDescent="0.25">
      <c r="A625" s="111"/>
      <c r="B625" s="102"/>
      <c r="C625" s="103"/>
      <c r="D625" s="59"/>
      <c r="E625" s="47"/>
      <c r="F625" s="47"/>
      <c r="G625" s="47"/>
      <c r="H625" s="54" t="s">
        <v>617</v>
      </c>
    </row>
    <row r="626" spans="1:8" x14ac:dyDescent="0.25">
      <c r="A626" s="111"/>
      <c r="B626" s="102"/>
      <c r="C626" s="103"/>
      <c r="D626" s="59"/>
      <c r="E626" s="47"/>
      <c r="F626" s="47"/>
      <c r="G626" s="47"/>
      <c r="H626" s="54" t="s">
        <v>618</v>
      </c>
    </row>
    <row r="627" spans="1:8" x14ac:dyDescent="0.25">
      <c r="A627" s="111"/>
      <c r="B627" s="102"/>
      <c r="C627" s="103"/>
      <c r="D627" s="59"/>
      <c r="E627" s="47"/>
      <c r="F627" s="47"/>
      <c r="G627" s="47"/>
      <c r="H627" s="54" t="s">
        <v>619</v>
      </c>
    </row>
    <row r="628" spans="1:8" x14ac:dyDescent="0.25">
      <c r="A628" s="111"/>
      <c r="B628" s="102"/>
      <c r="C628" s="103"/>
      <c r="D628" s="59"/>
      <c r="E628" s="47"/>
      <c r="F628" s="47"/>
      <c r="G628" s="47"/>
      <c r="H628" s="54" t="s">
        <v>620</v>
      </c>
    </row>
    <row r="629" spans="1:8" x14ac:dyDescent="0.25">
      <c r="A629" s="111"/>
      <c r="B629" s="102"/>
      <c r="C629" s="103"/>
      <c r="D629" s="59"/>
      <c r="E629" s="47"/>
      <c r="F629" s="47"/>
      <c r="G629" s="47"/>
      <c r="H629" s="54" t="s">
        <v>621</v>
      </c>
    </row>
    <row r="630" spans="1:8" x14ac:dyDescent="0.25">
      <c r="A630" s="111"/>
      <c r="B630" s="102"/>
      <c r="C630" s="103"/>
      <c r="D630" s="59"/>
      <c r="E630" s="47"/>
      <c r="F630" s="47"/>
      <c r="G630" s="47"/>
      <c r="H630" s="54" t="s">
        <v>622</v>
      </c>
    </row>
    <row r="631" spans="1:8" x14ac:dyDescent="0.25">
      <c r="A631" s="111"/>
      <c r="B631" s="102"/>
      <c r="C631" s="103"/>
      <c r="D631" s="59"/>
      <c r="E631" s="47"/>
      <c r="F631" s="47"/>
      <c r="G631" s="47"/>
      <c r="H631" s="54" t="s">
        <v>623</v>
      </c>
    </row>
    <row r="632" spans="1:8" x14ac:dyDescent="0.25">
      <c r="A632" s="111"/>
      <c r="B632" s="102"/>
      <c r="C632" s="103"/>
      <c r="D632" s="59"/>
      <c r="E632" s="47"/>
      <c r="F632" s="47"/>
      <c r="G632" s="47"/>
      <c r="H632" s="54" t="s">
        <v>624</v>
      </c>
    </row>
    <row r="633" spans="1:8" x14ac:dyDescent="0.25">
      <c r="A633" s="111"/>
      <c r="B633" s="102"/>
      <c r="C633" s="103"/>
      <c r="D633" s="59"/>
      <c r="E633" s="47"/>
      <c r="F633" s="47"/>
      <c r="G633" s="47"/>
      <c r="H633" s="54" t="s">
        <v>625</v>
      </c>
    </row>
    <row r="634" spans="1:8" x14ac:dyDescent="0.25">
      <c r="A634" s="111"/>
      <c r="B634" s="102"/>
      <c r="C634" s="103"/>
      <c r="D634" s="59"/>
      <c r="E634" s="47"/>
      <c r="F634" s="47"/>
      <c r="G634" s="47"/>
      <c r="H634" s="54" t="s">
        <v>626</v>
      </c>
    </row>
    <row r="635" spans="1:8" x14ac:dyDescent="0.25">
      <c r="A635" s="111"/>
      <c r="B635" s="102"/>
      <c r="C635" s="103"/>
      <c r="D635" s="59"/>
      <c r="E635" s="47"/>
      <c r="F635" s="47"/>
      <c r="G635" s="47"/>
      <c r="H635" s="54" t="s">
        <v>627</v>
      </c>
    </row>
    <row r="636" spans="1:8" x14ac:dyDescent="0.25">
      <c r="A636" s="111"/>
      <c r="B636" s="102"/>
      <c r="C636" s="103"/>
      <c r="D636" s="59"/>
      <c r="E636" s="47"/>
      <c r="F636" s="47"/>
      <c r="G636" s="47"/>
      <c r="H636" s="54" t="s">
        <v>628</v>
      </c>
    </row>
    <row r="637" spans="1:8" x14ac:dyDescent="0.25">
      <c r="A637" s="111"/>
      <c r="B637" s="102"/>
      <c r="C637" s="103"/>
      <c r="D637" s="59"/>
      <c r="E637" s="47"/>
      <c r="F637" s="47"/>
      <c r="G637" s="47"/>
      <c r="H637" s="54" t="s">
        <v>629</v>
      </c>
    </row>
    <row r="638" spans="1:8" x14ac:dyDescent="0.25">
      <c r="A638" s="111"/>
      <c r="B638" s="102"/>
      <c r="C638" s="103"/>
      <c r="D638" s="59"/>
      <c r="E638" s="47"/>
      <c r="F638" s="47"/>
      <c r="G638" s="47"/>
      <c r="H638" s="54" t="s">
        <v>630</v>
      </c>
    </row>
    <row r="639" spans="1:8" x14ac:dyDescent="0.25">
      <c r="A639" s="111"/>
      <c r="B639" s="102"/>
      <c r="C639" s="103"/>
      <c r="D639" s="59"/>
      <c r="E639" s="47"/>
      <c r="F639" s="47"/>
      <c r="G639" s="47"/>
      <c r="H639" s="54" t="s">
        <v>631</v>
      </c>
    </row>
    <row r="640" spans="1:8" x14ac:dyDescent="0.25">
      <c r="A640" s="111"/>
      <c r="B640" s="102"/>
      <c r="C640" s="103"/>
      <c r="D640" s="59"/>
      <c r="E640" s="47"/>
      <c r="F640" s="47"/>
      <c r="G640" s="47"/>
      <c r="H640" s="54" t="s">
        <v>632</v>
      </c>
    </row>
    <row r="641" spans="1:8" x14ac:dyDescent="0.25">
      <c r="A641" s="111"/>
      <c r="B641" s="102"/>
      <c r="C641" s="103"/>
      <c r="D641" s="59"/>
      <c r="E641" s="47"/>
      <c r="F641" s="47"/>
      <c r="G641" s="47"/>
      <c r="H641" s="54" t="s">
        <v>633</v>
      </c>
    </row>
    <row r="642" spans="1:8" x14ac:dyDescent="0.25">
      <c r="A642" s="111"/>
      <c r="B642" s="102"/>
      <c r="C642" s="103"/>
      <c r="D642" s="59"/>
      <c r="E642" s="47"/>
      <c r="F642" s="47"/>
      <c r="G642" s="47"/>
      <c r="H642" s="54" t="s">
        <v>634</v>
      </c>
    </row>
    <row r="643" spans="1:8" x14ac:dyDescent="0.25">
      <c r="A643" s="111"/>
      <c r="B643" s="102"/>
      <c r="C643" s="103"/>
      <c r="D643" s="59"/>
      <c r="E643" s="47"/>
      <c r="F643" s="47"/>
      <c r="G643" s="47"/>
      <c r="H643" s="54" t="s">
        <v>635</v>
      </c>
    </row>
    <row r="644" spans="1:8" x14ac:dyDescent="0.25">
      <c r="A644" s="111"/>
      <c r="B644" s="102"/>
      <c r="C644" s="103"/>
      <c r="D644" s="59"/>
      <c r="E644" s="47"/>
      <c r="F644" s="47"/>
      <c r="G644" s="47"/>
      <c r="H644" s="54" t="s">
        <v>636</v>
      </c>
    </row>
    <row r="645" spans="1:8" x14ac:dyDescent="0.25">
      <c r="A645" s="111"/>
      <c r="B645" s="102"/>
      <c r="C645" s="103"/>
      <c r="D645" s="59"/>
      <c r="E645" s="47"/>
      <c r="F645" s="47"/>
      <c r="G645" s="47"/>
      <c r="H645" s="54" t="s">
        <v>637</v>
      </c>
    </row>
    <row r="646" spans="1:8" x14ac:dyDescent="0.25">
      <c r="A646" s="111"/>
      <c r="B646" s="102"/>
      <c r="C646" s="103"/>
      <c r="D646" s="59"/>
      <c r="E646" s="47"/>
      <c r="F646" s="47"/>
      <c r="G646" s="47"/>
      <c r="H646" s="54" t="s">
        <v>638</v>
      </c>
    </row>
    <row r="647" spans="1:8" x14ac:dyDescent="0.25">
      <c r="A647" s="111"/>
      <c r="B647" s="102"/>
      <c r="C647" s="103"/>
      <c r="D647" s="59"/>
      <c r="E647" s="47"/>
      <c r="F647" s="47"/>
      <c r="G647" s="47"/>
      <c r="H647" s="54" t="s">
        <v>639</v>
      </c>
    </row>
    <row r="648" spans="1:8" x14ac:dyDescent="0.25">
      <c r="A648" s="111"/>
      <c r="B648" s="102"/>
      <c r="C648" s="103"/>
      <c r="D648" s="59"/>
      <c r="E648" s="47"/>
      <c r="F648" s="47"/>
      <c r="G648" s="47"/>
      <c r="H648" s="54" t="s">
        <v>640</v>
      </c>
    </row>
    <row r="649" spans="1:8" x14ac:dyDescent="0.25">
      <c r="A649" s="111"/>
      <c r="B649" s="102"/>
      <c r="C649" s="103"/>
      <c r="D649" s="59"/>
      <c r="E649" s="47"/>
      <c r="F649" s="47"/>
      <c r="G649" s="47"/>
      <c r="H649" s="54" t="s">
        <v>641</v>
      </c>
    </row>
    <row r="650" spans="1:8" x14ac:dyDescent="0.25">
      <c r="A650" s="111"/>
      <c r="B650" s="102"/>
      <c r="C650" s="103"/>
      <c r="D650" s="59"/>
      <c r="E650" s="47"/>
      <c r="F650" s="47"/>
      <c r="G650" s="47"/>
      <c r="H650" s="54" t="s">
        <v>642</v>
      </c>
    </row>
    <row r="651" spans="1:8" x14ac:dyDescent="0.25">
      <c r="A651" s="111"/>
      <c r="B651" s="102"/>
      <c r="C651" s="103"/>
      <c r="D651" s="59"/>
      <c r="E651" s="47"/>
      <c r="F651" s="47"/>
      <c r="G651" s="47"/>
      <c r="H651" s="54" t="s">
        <v>643</v>
      </c>
    </row>
    <row r="652" spans="1:8" x14ac:dyDescent="0.25">
      <c r="A652" s="111"/>
      <c r="B652" s="102"/>
      <c r="C652" s="103"/>
      <c r="D652" s="59"/>
      <c r="E652" s="47"/>
      <c r="F652" s="47"/>
      <c r="G652" s="47"/>
      <c r="H652" s="54" t="s">
        <v>644</v>
      </c>
    </row>
    <row r="653" spans="1:8" x14ac:dyDescent="0.25">
      <c r="A653" s="111"/>
      <c r="B653" s="102"/>
      <c r="C653" s="103"/>
      <c r="D653" s="59"/>
      <c r="E653" s="47"/>
      <c r="F653" s="47"/>
      <c r="G653" s="47"/>
      <c r="H653" s="54" t="s">
        <v>645</v>
      </c>
    </row>
    <row r="654" spans="1:8" x14ac:dyDescent="0.25">
      <c r="A654" s="111"/>
      <c r="B654" s="102"/>
      <c r="C654" s="103"/>
      <c r="D654" s="59"/>
      <c r="E654" s="47"/>
      <c r="F654" s="47"/>
      <c r="G654" s="47"/>
      <c r="H654" s="54" t="s">
        <v>646</v>
      </c>
    </row>
    <row r="655" spans="1:8" x14ac:dyDescent="0.25">
      <c r="A655" s="111"/>
      <c r="B655" s="102"/>
      <c r="C655" s="103"/>
      <c r="D655" s="59"/>
      <c r="E655" s="47"/>
      <c r="F655" s="47"/>
      <c r="G655" s="47"/>
      <c r="H655" s="54" t="s">
        <v>647</v>
      </c>
    </row>
    <row r="656" spans="1:8" x14ac:dyDescent="0.25">
      <c r="A656" s="111"/>
      <c r="B656" s="102"/>
      <c r="C656" s="103"/>
      <c r="D656" s="59"/>
      <c r="E656" s="47"/>
      <c r="F656" s="47"/>
      <c r="G656" s="47"/>
      <c r="H656" s="54" t="s">
        <v>648</v>
      </c>
    </row>
    <row r="657" spans="1:8" x14ac:dyDescent="0.25">
      <c r="A657" s="111"/>
      <c r="B657" s="102"/>
      <c r="C657" s="103"/>
      <c r="D657" s="59"/>
      <c r="E657" s="47"/>
      <c r="F657" s="47"/>
      <c r="G657" s="47"/>
      <c r="H657" s="54" t="s">
        <v>649</v>
      </c>
    </row>
    <row r="658" spans="1:8" x14ac:dyDescent="0.25">
      <c r="A658" s="111"/>
      <c r="B658" s="102"/>
      <c r="C658" s="103"/>
      <c r="D658" s="59"/>
      <c r="E658" s="47"/>
      <c r="F658" s="47"/>
      <c r="G658" s="47"/>
      <c r="H658" s="54" t="s">
        <v>650</v>
      </c>
    </row>
    <row r="659" spans="1:8" x14ac:dyDescent="0.25">
      <c r="A659" s="111"/>
      <c r="B659" s="102"/>
      <c r="C659" s="103"/>
      <c r="D659" s="59"/>
      <c r="E659" s="47"/>
      <c r="F659" s="47"/>
      <c r="G659" s="47"/>
      <c r="H659" s="54" t="s">
        <v>651</v>
      </c>
    </row>
    <row r="660" spans="1:8" x14ac:dyDescent="0.25">
      <c r="A660" s="111"/>
      <c r="B660" s="102"/>
      <c r="C660" s="103"/>
      <c r="D660" s="59"/>
      <c r="E660" s="47"/>
      <c r="F660" s="47"/>
      <c r="G660" s="47"/>
      <c r="H660" s="54" t="s">
        <v>652</v>
      </c>
    </row>
    <row r="661" spans="1:8" x14ac:dyDescent="0.25">
      <c r="A661" s="111"/>
      <c r="B661" s="102"/>
      <c r="C661" s="103"/>
      <c r="D661" s="59"/>
      <c r="E661" s="47"/>
      <c r="F661" s="47"/>
      <c r="G661" s="47"/>
      <c r="H661" s="54" t="s">
        <v>653</v>
      </c>
    </row>
    <row r="662" spans="1:8" x14ac:dyDescent="0.25">
      <c r="A662" s="111"/>
      <c r="B662" s="102"/>
      <c r="C662" s="103"/>
      <c r="D662" s="59"/>
      <c r="E662" s="47"/>
      <c r="F662" s="47"/>
      <c r="G662" s="47"/>
      <c r="H662" s="54" t="s">
        <v>654</v>
      </c>
    </row>
    <row r="663" spans="1:8" x14ac:dyDescent="0.25">
      <c r="A663" s="111"/>
      <c r="B663" s="102"/>
      <c r="C663" s="103"/>
      <c r="D663" s="59"/>
      <c r="E663" s="47"/>
      <c r="F663" s="47"/>
      <c r="G663" s="47"/>
      <c r="H663" s="54" t="s">
        <v>655</v>
      </c>
    </row>
    <row r="664" spans="1:8" x14ac:dyDescent="0.25">
      <c r="A664" s="111"/>
      <c r="B664" s="102"/>
      <c r="C664" s="103"/>
      <c r="D664" s="59"/>
      <c r="E664" s="47"/>
      <c r="F664" s="47"/>
      <c r="G664" s="47"/>
      <c r="H664" s="54" t="s">
        <v>656</v>
      </c>
    </row>
    <row r="665" spans="1:8" x14ac:dyDescent="0.25">
      <c r="A665" s="111"/>
      <c r="B665" s="102"/>
      <c r="C665" s="103"/>
      <c r="D665" s="59"/>
      <c r="E665" s="47"/>
      <c r="F665" s="47"/>
      <c r="G665" s="47"/>
      <c r="H665" s="54" t="s">
        <v>657</v>
      </c>
    </row>
    <row r="666" spans="1:8" x14ac:dyDescent="0.25">
      <c r="A666" s="111"/>
      <c r="B666" s="102"/>
      <c r="C666" s="103"/>
      <c r="D666" s="59"/>
      <c r="E666" s="47"/>
      <c r="F666" s="47"/>
      <c r="G666" s="47"/>
      <c r="H666" s="54" t="s">
        <v>658</v>
      </c>
    </row>
    <row r="667" spans="1:8" x14ac:dyDescent="0.25">
      <c r="A667" s="111"/>
      <c r="B667" s="102"/>
      <c r="C667" s="103"/>
      <c r="D667" s="59"/>
      <c r="E667" s="47"/>
      <c r="F667" s="47"/>
      <c r="G667" s="47"/>
      <c r="H667" s="54" t="s">
        <v>659</v>
      </c>
    </row>
    <row r="668" spans="1:8" x14ac:dyDescent="0.25">
      <c r="A668" s="111"/>
      <c r="B668" s="102"/>
      <c r="C668" s="103"/>
      <c r="D668" s="59"/>
      <c r="E668" s="47"/>
      <c r="F668" s="47"/>
      <c r="G668" s="47"/>
      <c r="H668" s="54" t="s">
        <v>660</v>
      </c>
    </row>
    <row r="669" spans="1:8" x14ac:dyDescent="0.25">
      <c r="A669" s="111"/>
      <c r="B669" s="102"/>
      <c r="C669" s="103"/>
      <c r="D669" s="59"/>
      <c r="E669" s="47"/>
      <c r="F669" s="47"/>
      <c r="G669" s="47"/>
      <c r="H669" s="54" t="s">
        <v>661</v>
      </c>
    </row>
    <row r="670" spans="1:8" x14ac:dyDescent="0.25">
      <c r="A670" s="111"/>
      <c r="B670" s="102"/>
      <c r="C670" s="103"/>
      <c r="D670" s="59"/>
      <c r="E670" s="47"/>
      <c r="F670" s="47"/>
      <c r="G670" s="47"/>
      <c r="H670" s="54" t="s">
        <v>662</v>
      </c>
    </row>
    <row r="671" spans="1:8" x14ac:dyDescent="0.25">
      <c r="A671" s="111"/>
      <c r="B671" s="102"/>
      <c r="C671" s="103"/>
      <c r="D671" s="59"/>
      <c r="E671" s="47"/>
      <c r="F671" s="47"/>
      <c r="G671" s="47"/>
      <c r="H671" s="54" t="s">
        <v>663</v>
      </c>
    </row>
    <row r="672" spans="1:8" x14ac:dyDescent="0.25">
      <c r="A672" s="111"/>
      <c r="B672" s="102"/>
      <c r="C672" s="103"/>
      <c r="D672" s="59"/>
      <c r="E672" s="47"/>
      <c r="F672" s="47"/>
      <c r="G672" s="47"/>
      <c r="H672" s="54" t="s">
        <v>664</v>
      </c>
    </row>
    <row r="673" spans="1:8" x14ac:dyDescent="0.25">
      <c r="A673" s="111"/>
      <c r="B673" s="102"/>
      <c r="C673" s="103"/>
      <c r="D673" s="59"/>
      <c r="E673" s="47"/>
      <c r="F673" s="47"/>
      <c r="G673" s="47"/>
      <c r="H673" s="54" t="s">
        <v>665</v>
      </c>
    </row>
    <row r="674" spans="1:8" x14ac:dyDescent="0.25">
      <c r="A674" s="111"/>
      <c r="B674" s="102"/>
      <c r="C674" s="103"/>
      <c r="D674" s="59"/>
      <c r="E674" s="47"/>
      <c r="F674" s="47"/>
      <c r="G674" s="47"/>
      <c r="H674" s="54" t="s">
        <v>666</v>
      </c>
    </row>
    <row r="675" spans="1:8" x14ac:dyDescent="0.25">
      <c r="A675" s="111"/>
      <c r="B675" s="102"/>
      <c r="C675" s="103"/>
      <c r="D675" s="59"/>
      <c r="E675" s="47"/>
      <c r="F675" s="47"/>
      <c r="G675" s="47"/>
      <c r="H675" s="54" t="s">
        <v>667</v>
      </c>
    </row>
    <row r="676" spans="1:8" x14ac:dyDescent="0.25">
      <c r="A676" s="111"/>
      <c r="B676" s="102"/>
      <c r="C676" s="103"/>
      <c r="D676" s="59"/>
      <c r="E676" s="47"/>
      <c r="F676" s="47"/>
      <c r="G676" s="47"/>
      <c r="H676" s="54" t="s">
        <v>668</v>
      </c>
    </row>
    <row r="677" spans="1:8" x14ac:dyDescent="0.25">
      <c r="A677" s="111"/>
      <c r="B677" s="102"/>
      <c r="C677" s="103"/>
      <c r="D677" s="59"/>
      <c r="E677" s="47"/>
      <c r="F677" s="47"/>
      <c r="G677" s="47"/>
      <c r="H677" s="54" t="s">
        <v>669</v>
      </c>
    </row>
    <row r="678" spans="1:8" x14ac:dyDescent="0.25">
      <c r="A678" s="111"/>
      <c r="B678" s="102"/>
      <c r="C678" s="103"/>
      <c r="D678" s="59"/>
      <c r="E678" s="47"/>
      <c r="F678" s="47"/>
      <c r="G678" s="47"/>
      <c r="H678" s="54" t="s">
        <v>670</v>
      </c>
    </row>
    <row r="679" spans="1:8" x14ac:dyDescent="0.25">
      <c r="A679" s="111"/>
      <c r="B679" s="102"/>
      <c r="C679" s="103"/>
      <c r="D679" s="59"/>
      <c r="E679" s="47"/>
      <c r="F679" s="47"/>
      <c r="G679" s="47"/>
      <c r="H679" s="54" t="s">
        <v>671</v>
      </c>
    </row>
    <row r="680" spans="1:8" x14ac:dyDescent="0.25">
      <c r="A680" s="111"/>
      <c r="B680" s="102"/>
      <c r="C680" s="103"/>
      <c r="D680" s="59"/>
      <c r="E680" s="47"/>
      <c r="F680" s="47"/>
      <c r="G680" s="47"/>
      <c r="H680" s="54" t="s">
        <v>672</v>
      </c>
    </row>
    <row r="681" spans="1:8" x14ac:dyDescent="0.25">
      <c r="A681" s="111"/>
      <c r="B681" s="102"/>
      <c r="C681" s="103"/>
      <c r="D681" s="59"/>
      <c r="E681" s="47"/>
      <c r="F681" s="47"/>
      <c r="G681" s="47"/>
      <c r="H681" s="54" t="s">
        <v>673</v>
      </c>
    </row>
    <row r="682" spans="1:8" x14ac:dyDescent="0.25">
      <c r="A682" s="111"/>
      <c r="B682" s="102"/>
      <c r="C682" s="103"/>
      <c r="D682" s="59"/>
      <c r="E682" s="47"/>
      <c r="F682" s="47"/>
      <c r="G682" s="47"/>
      <c r="H682" s="54" t="s">
        <v>674</v>
      </c>
    </row>
  </sheetData>
  <mergeCells count="39">
    <mergeCell ref="A11:A290"/>
    <mergeCell ref="A291:A449"/>
    <mergeCell ref="B51:B54"/>
    <mergeCell ref="B193:B289"/>
    <mergeCell ref="B291:C300"/>
    <mergeCell ref="B301:C319"/>
    <mergeCell ref="B322:C323"/>
    <mergeCell ref="B324:C346"/>
    <mergeCell ref="B388:B449"/>
    <mergeCell ref="A450:A682"/>
    <mergeCell ref="B503:B550"/>
    <mergeCell ref="B9:C9"/>
    <mergeCell ref="B38:C46"/>
    <mergeCell ref="B320:C321"/>
    <mergeCell ref="C239:C288"/>
    <mergeCell ref="C193:C238"/>
    <mergeCell ref="B47:C47"/>
    <mergeCell ref="B11:C19"/>
    <mergeCell ref="B20:C37"/>
    <mergeCell ref="B48:C50"/>
    <mergeCell ref="C51:C54"/>
    <mergeCell ref="B347:C386"/>
    <mergeCell ref="B55:C100"/>
    <mergeCell ref="B101:C192"/>
    <mergeCell ref="B451:C460"/>
    <mergeCell ref="D3:H3"/>
    <mergeCell ref="D4:H4"/>
    <mergeCell ref="D5:H5"/>
    <mergeCell ref="D6:H6"/>
    <mergeCell ref="B8:C8"/>
    <mergeCell ref="B558:C682"/>
    <mergeCell ref="C388:C414"/>
    <mergeCell ref="C415:C449"/>
    <mergeCell ref="C552:C557"/>
    <mergeCell ref="C461:C502"/>
    <mergeCell ref="C503:C520"/>
    <mergeCell ref="C521:C551"/>
    <mergeCell ref="B552:B557"/>
    <mergeCell ref="B461:B502"/>
  </mergeCells>
  <phoneticPr fontId="1" type="noConversion"/>
  <conditionalFormatting sqref="I7">
    <cfRule type="beginsWith" dxfId="3" priority="9" operator="beginsWith" text="APROVADO">
      <formula>LEFT(I7,LEN("APROVADO"))="APROVADO"</formula>
    </cfRule>
    <cfRule type="containsText" dxfId="2" priority="10" operator="containsText" text="NÃO APROVADO">
      <formula>NOT(ISERROR(SEARCH("NÃO APROVADO",I7)))</formula>
    </cfRule>
    <cfRule type="containsText" dxfId="1" priority="11" operator="containsText" text="AGUARDANDO COMENTÁRIOS">
      <formula>NOT(ISERROR(SEARCH("AGUARDANDO COMENTÁRIOS",I7)))</formula>
    </cfRule>
    <cfRule type="containsText" dxfId="0" priority="12" operator="containsText" text="EMITIDO">
      <formula>NOT(ISERROR(SEARCH("EMITIDO",I7)))</formula>
    </cfRule>
  </conditionalFormatting>
  <pageMargins left="0.25" right="0.25" top="0.75" bottom="0.75" header="0.3" footer="0.3"/>
  <pageSetup paperSize="9" scale="52" fitToHeight="0" orientation="landscape" r:id="rId1"/>
  <rowBreaks count="2" manualBreakCount="2">
    <brk id="682" max="7" man="1"/>
    <brk id="750" max="7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4142AD-E6D3-455A-9397-9527010A853E}">
  <dimension ref="A1:H27"/>
  <sheetViews>
    <sheetView topLeftCell="B9" workbookViewId="0">
      <selection activeCell="E19" sqref="E19"/>
    </sheetView>
  </sheetViews>
  <sheetFormatPr defaultRowHeight="15" x14ac:dyDescent="0.25"/>
  <cols>
    <col min="1" max="1" width="11.7109375" bestFit="1" customWidth="1"/>
    <col min="2" max="2" width="14" bestFit="1" customWidth="1"/>
    <col min="3" max="4" width="30" customWidth="1"/>
    <col min="5" max="7" width="22.85546875" customWidth="1"/>
  </cols>
  <sheetData>
    <row r="1" spans="1:8" ht="30" customHeight="1" thickBot="1" x14ac:dyDescent="0.3">
      <c r="A1" s="21" t="s">
        <v>794</v>
      </c>
      <c r="B1" s="32" t="s">
        <v>793</v>
      </c>
      <c r="C1" s="32" t="s">
        <v>789</v>
      </c>
      <c r="D1" s="32" t="s">
        <v>790</v>
      </c>
      <c r="E1" s="32" t="s">
        <v>791</v>
      </c>
      <c r="F1" s="32" t="s">
        <v>790</v>
      </c>
      <c r="G1" s="33" t="s">
        <v>792</v>
      </c>
    </row>
    <row r="2" spans="1:8" x14ac:dyDescent="0.25">
      <c r="A2" s="35" t="s">
        <v>795</v>
      </c>
      <c r="B2" s="31" t="s">
        <v>786</v>
      </c>
      <c r="C2" s="31">
        <v>150</v>
      </c>
      <c r="D2" s="31">
        <v>100</v>
      </c>
      <c r="E2" s="31">
        <v>0</v>
      </c>
      <c r="F2" s="31">
        <v>0</v>
      </c>
      <c r="G2" s="34">
        <v>119</v>
      </c>
    </row>
    <row r="3" spans="1:8" x14ac:dyDescent="0.25">
      <c r="A3" s="36" t="s">
        <v>796</v>
      </c>
      <c r="B3" s="24" t="s">
        <v>787</v>
      </c>
      <c r="C3" s="24">
        <v>86</v>
      </c>
      <c r="D3" s="24">
        <v>60</v>
      </c>
      <c r="E3" s="24">
        <v>0</v>
      </c>
      <c r="F3" s="24">
        <v>0</v>
      </c>
      <c r="G3" s="25">
        <v>69</v>
      </c>
    </row>
    <row r="4" spans="1:8" ht="15.75" thickBot="1" x14ac:dyDescent="0.3">
      <c r="A4" s="37" t="s">
        <v>797</v>
      </c>
      <c r="B4" s="28" t="s">
        <v>788</v>
      </c>
      <c r="C4" s="28">
        <v>103</v>
      </c>
      <c r="D4" s="28">
        <v>39</v>
      </c>
      <c r="E4" s="28">
        <v>0</v>
      </c>
      <c r="F4" s="28">
        <v>52</v>
      </c>
      <c r="G4" s="29">
        <v>116</v>
      </c>
    </row>
    <row r="6" spans="1:8" ht="15.75" thickBot="1" x14ac:dyDescent="0.3"/>
    <row r="7" spans="1:8" ht="30.75" thickBot="1" x14ac:dyDescent="0.3">
      <c r="A7" s="21" t="s">
        <v>794</v>
      </c>
      <c r="B7" s="32" t="s">
        <v>793</v>
      </c>
      <c r="C7" s="32" t="s">
        <v>789</v>
      </c>
      <c r="D7" s="32" t="s">
        <v>790</v>
      </c>
      <c r="E7" s="32" t="s">
        <v>791</v>
      </c>
      <c r="F7" s="32" t="s">
        <v>790</v>
      </c>
      <c r="G7" s="33" t="s">
        <v>792</v>
      </c>
    </row>
    <row r="8" spans="1:8" x14ac:dyDescent="0.25">
      <c r="A8" s="35" t="s">
        <v>795</v>
      </c>
      <c r="B8" s="31" t="s">
        <v>786</v>
      </c>
      <c r="C8" s="31">
        <v>150</v>
      </c>
      <c r="D8" s="31">
        <v>100</v>
      </c>
      <c r="E8" s="31">
        <v>0</v>
      </c>
      <c r="F8" s="31">
        <v>0</v>
      </c>
      <c r="G8" s="34">
        <v>119</v>
      </c>
    </row>
    <row r="9" spans="1:8" x14ac:dyDescent="0.25">
      <c r="A9" s="36" t="s">
        <v>796</v>
      </c>
      <c r="B9" s="24" t="s">
        <v>787</v>
      </c>
      <c r="C9" s="24">
        <v>86</v>
      </c>
      <c r="D9" s="24">
        <v>60</v>
      </c>
      <c r="E9" s="24">
        <v>0</v>
      </c>
      <c r="F9" s="24">
        <v>0</v>
      </c>
      <c r="G9" s="25">
        <v>69</v>
      </c>
    </row>
    <row r="10" spans="1:8" ht="15.75" thickBot="1" x14ac:dyDescent="0.3">
      <c r="A10" s="38" t="s">
        <v>797</v>
      </c>
      <c r="B10" s="26" t="s">
        <v>788</v>
      </c>
      <c r="C10" s="26">
        <v>103</v>
      </c>
      <c r="D10" s="26">
        <v>39</v>
      </c>
      <c r="E10" s="26">
        <v>0</v>
      </c>
      <c r="F10" s="26">
        <v>52</v>
      </c>
      <c r="G10" s="27">
        <v>116</v>
      </c>
    </row>
    <row r="11" spans="1:8" ht="15.75" thickBot="1" x14ac:dyDescent="0.3">
      <c r="A11" s="137" t="s">
        <v>803</v>
      </c>
      <c r="B11" s="138"/>
      <c r="C11" s="39">
        <f>SUM(C8:C10)</f>
        <v>339</v>
      </c>
      <c r="D11" s="39">
        <f t="shared" ref="D11:G11" si="0">SUM(D8:D10)</f>
        <v>199</v>
      </c>
      <c r="E11" s="39">
        <f t="shared" si="0"/>
        <v>0</v>
      </c>
      <c r="F11" s="39">
        <f t="shared" si="0"/>
        <v>52</v>
      </c>
      <c r="G11" s="40">
        <f t="shared" si="0"/>
        <v>304</v>
      </c>
    </row>
    <row r="12" spans="1:8" ht="15.75" thickBot="1" x14ac:dyDescent="0.3"/>
    <row r="13" spans="1:8" ht="90.75" thickBot="1" x14ac:dyDescent="0.3">
      <c r="A13" s="21" t="s">
        <v>794</v>
      </c>
      <c r="B13" s="32" t="s">
        <v>793</v>
      </c>
      <c r="C13" s="32" t="s">
        <v>802</v>
      </c>
      <c r="D13" s="32" t="s">
        <v>798</v>
      </c>
      <c r="E13" s="32" t="s">
        <v>800</v>
      </c>
      <c r="F13" s="32" t="s">
        <v>799</v>
      </c>
      <c r="G13" s="32" t="s">
        <v>801</v>
      </c>
      <c r="H13" s="32" t="s">
        <v>804</v>
      </c>
    </row>
    <row r="14" spans="1:8" x14ac:dyDescent="0.25">
      <c r="A14" s="35" t="s">
        <v>795</v>
      </c>
      <c r="B14" s="31" t="s">
        <v>786</v>
      </c>
    </row>
    <row r="15" spans="1:8" x14ac:dyDescent="0.25">
      <c r="A15" s="36" t="s">
        <v>796</v>
      </c>
      <c r="B15" s="24" t="s">
        <v>787</v>
      </c>
    </row>
    <row r="16" spans="1:8" ht="15.75" thickBot="1" x14ac:dyDescent="0.3">
      <c r="A16" s="37" t="s">
        <v>797</v>
      </c>
      <c r="B16" s="28" t="s">
        <v>788</v>
      </c>
    </row>
    <row r="17" spans="4:7" x14ac:dyDescent="0.25">
      <c r="D17" s="139" t="s">
        <v>809</v>
      </c>
      <c r="E17" s="42" t="s">
        <v>795</v>
      </c>
      <c r="F17" s="42" t="s">
        <v>796</v>
      </c>
      <c r="G17" s="42" t="s">
        <v>797</v>
      </c>
    </row>
    <row r="18" spans="4:7" x14ac:dyDescent="0.25">
      <c r="D18" s="139"/>
      <c r="E18" s="43" t="s">
        <v>786</v>
      </c>
      <c r="F18" s="43" t="s">
        <v>787</v>
      </c>
      <c r="G18" s="43" t="s">
        <v>788</v>
      </c>
    </row>
    <row r="19" spans="4:7" ht="45" x14ac:dyDescent="0.25">
      <c r="D19" s="30" t="s">
        <v>805</v>
      </c>
      <c r="E19" s="24">
        <v>0</v>
      </c>
      <c r="F19" s="24">
        <v>0</v>
      </c>
      <c r="G19" s="24">
        <v>1</v>
      </c>
    </row>
    <row r="20" spans="4:7" ht="30" x14ac:dyDescent="0.25">
      <c r="D20" s="30" t="s">
        <v>806</v>
      </c>
      <c r="E20" s="24">
        <v>1</v>
      </c>
      <c r="F20" s="24">
        <v>1</v>
      </c>
      <c r="G20" s="24">
        <v>0</v>
      </c>
    </row>
    <row r="21" spans="4:7" ht="30" x14ac:dyDescent="0.25">
      <c r="D21" s="30" t="s">
        <v>798</v>
      </c>
      <c r="E21" s="24">
        <v>6</v>
      </c>
      <c r="F21" s="24">
        <v>5</v>
      </c>
      <c r="G21" s="24">
        <v>4</v>
      </c>
    </row>
    <row r="22" spans="4:7" ht="30" x14ac:dyDescent="0.25">
      <c r="D22" s="30" t="s">
        <v>800</v>
      </c>
      <c r="E22" s="24">
        <v>4</v>
      </c>
      <c r="F22" s="24">
        <v>4</v>
      </c>
      <c r="G22" s="24">
        <v>2</v>
      </c>
    </row>
    <row r="23" spans="4:7" ht="30" x14ac:dyDescent="0.25">
      <c r="D23" s="30" t="s">
        <v>799</v>
      </c>
      <c r="E23" s="24">
        <v>0</v>
      </c>
      <c r="F23" s="24">
        <v>0</v>
      </c>
      <c r="G23" s="24">
        <v>7</v>
      </c>
    </row>
    <row r="24" spans="4:7" ht="30" x14ac:dyDescent="0.25">
      <c r="D24" s="30" t="s">
        <v>801</v>
      </c>
      <c r="E24" s="24">
        <v>1</v>
      </c>
      <c r="F24" s="24">
        <v>1</v>
      </c>
      <c r="G24" s="24">
        <v>1</v>
      </c>
    </row>
    <row r="25" spans="4:7" ht="30" x14ac:dyDescent="0.25">
      <c r="D25" s="30" t="s">
        <v>804</v>
      </c>
      <c r="E25" s="24">
        <v>1</v>
      </c>
      <c r="F25" s="24">
        <v>1</v>
      </c>
      <c r="G25" s="24">
        <v>1</v>
      </c>
    </row>
    <row r="26" spans="4:7" ht="45" x14ac:dyDescent="0.25">
      <c r="D26" s="30" t="s">
        <v>808</v>
      </c>
      <c r="E26" s="24">
        <f>SUM(E20:E25)</f>
        <v>13</v>
      </c>
      <c r="F26" s="24">
        <f>SUM(F20:F25)</f>
        <v>12</v>
      </c>
      <c r="G26" s="24">
        <f>SUM(G20:G25)</f>
        <v>15</v>
      </c>
    </row>
    <row r="27" spans="4:7" ht="30" x14ac:dyDescent="0.25">
      <c r="D27" s="30" t="s">
        <v>807</v>
      </c>
      <c r="E27" s="41">
        <v>0</v>
      </c>
      <c r="F27" s="41">
        <v>0</v>
      </c>
      <c r="G27" s="41">
        <v>1</v>
      </c>
    </row>
  </sheetData>
  <mergeCells count="2">
    <mergeCell ref="A11:B11"/>
    <mergeCell ref="D17:D1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30D38CBAB937543A295824863F58B14" ma:contentTypeVersion="16" ma:contentTypeDescription="Crie um novo documento." ma:contentTypeScope="" ma:versionID="5df54ed2ad837eb2cd84149e79110b0d">
  <xsd:schema xmlns:xsd="http://www.w3.org/2001/XMLSchema" xmlns:xs="http://www.w3.org/2001/XMLSchema" xmlns:p="http://schemas.microsoft.com/office/2006/metadata/properties" xmlns:ns2="65d614dd-2c26-4466-af39-52f0fc97df4a" xmlns:ns3="62d28544-7411-42f0-b484-3772d6bf57a2" targetNamespace="http://schemas.microsoft.com/office/2006/metadata/properties" ma:root="true" ma:fieldsID="1f6eaccb6c2d3864c46c8c52064d1a13" ns2:_="" ns3:_="">
    <xsd:import namespace="65d614dd-2c26-4466-af39-52f0fc97df4a"/>
    <xsd:import namespace="62d28544-7411-42f0-b484-3772d6bf57a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Coment_x00e1_riosGerenciadora" minOccurs="0"/>
                <xsd:element ref="ns2:Coment_x00e1_riosCliente" minOccurs="0"/>
                <xsd:element ref="ns2:Status" minOccurs="0"/>
                <xsd:element ref="ns2:Coment_x00e1_rios_x0020_Consultor" minOccurs="0"/>
                <xsd:element ref="ns3:SharedWithUsers" minOccurs="0"/>
                <xsd:element ref="ns3:SharedWithDetails" minOccurs="0"/>
                <xsd:element ref="ns2:Path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5d614dd-2c26-4466-af39-52f0fc97df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Coment_x00e1_riosGerenciadora" ma:index="15" nillable="true" ma:displayName="Comentários Gerenciadora" ma:format="Dropdown" ma:internalName="Coment_x00e1_riosGerenciadora">
      <xsd:simpleType>
        <xsd:restriction base="dms:Note">
          <xsd:maxLength value="255"/>
        </xsd:restriction>
      </xsd:simpleType>
    </xsd:element>
    <xsd:element name="Coment_x00e1_riosCliente" ma:index="16" nillable="true" ma:displayName="Comentários Cliente" ma:format="Dropdown" ma:internalName="Coment_x00e1_riosCliente">
      <xsd:simpleType>
        <xsd:restriction base="dms:Note">
          <xsd:maxLength value="255"/>
        </xsd:restriction>
      </xsd:simpleType>
    </xsd:element>
    <xsd:element name="Status" ma:index="17" nillable="true" ma:displayName="Status" ma:list="{2046575f-2273-4219-a8f6-55e9017bf424}" ma:internalName="Status" ma:showField="Title">
      <xsd:simpleType>
        <xsd:restriction base="dms:Lookup"/>
      </xsd:simpleType>
    </xsd:element>
    <xsd:element name="Coment_x00e1_rios_x0020_Consultor" ma:index="18" nillable="true" ma:displayName="Comentários Consultor" ma:internalName="Coment_x00e1_rios_x0020_Consultor">
      <xsd:simpleType>
        <xsd:restriction base="dms:Note">
          <xsd:maxLength value="255"/>
        </xsd:restriction>
      </xsd:simpleType>
    </xsd:element>
    <xsd:element name="Path" ma:index="21" nillable="true" ma:displayName="Path" ma:indexed="true" ma:internalName="Path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2d28544-7411-42f0-b484-3772d6bf57a2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ment_x00e1_rios_x0020_Consultor xmlns="65d614dd-2c26-4466-af39-52f0fc97df4a" xsi:nil="true"/>
    <Coment_x00e1_riosCliente xmlns="65d614dd-2c26-4466-af39-52f0fc97df4a" xsi:nil="true"/>
    <Coment_x00e1_riosGerenciadora xmlns="65d614dd-2c26-4466-af39-52f0fc97df4a" xsi:nil="true"/>
    <Path xmlns="65d614dd-2c26-4466-af39-52f0fc97df4a">Projeto/2.4 - INFRAESTRUTURA CAMPUS/EXECUTIVO/AUTOMAÇÃO/MEMORIAL DE CÁLCULO/</Path>
    <Status xmlns="65d614dd-2c26-4466-af39-52f0fc97df4a" xsi:nil="true"/>
  </documentManagement>
</p:properties>
</file>

<file path=customXml/itemProps1.xml><?xml version="1.0" encoding="utf-8"?>
<ds:datastoreItem xmlns:ds="http://schemas.openxmlformats.org/officeDocument/2006/customXml" ds:itemID="{D35BDF33-82D0-4933-BD2D-FF46D38F6007}"/>
</file>

<file path=customXml/itemProps2.xml><?xml version="1.0" encoding="utf-8"?>
<ds:datastoreItem xmlns:ds="http://schemas.openxmlformats.org/officeDocument/2006/customXml" ds:itemID="{19176EE2-E909-4A6A-8D16-17223298C7C6}"/>
</file>

<file path=customXml/itemProps3.xml><?xml version="1.0" encoding="utf-8"?>
<ds:datastoreItem xmlns:ds="http://schemas.openxmlformats.org/officeDocument/2006/customXml" ds:itemID="{40753916-D39D-4AF1-BF26-07420DD77CA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OS5</vt:lpstr>
      <vt:lpstr>OS8</vt:lpstr>
      <vt:lpstr>Planilha1</vt:lpstr>
      <vt:lpstr>'OS8'!Area_de_impressao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</dc:creator>
  <cp:lastModifiedBy>Thiago Alves</cp:lastModifiedBy>
  <cp:lastPrinted>2020-10-20T19:05:08Z</cp:lastPrinted>
  <dcterms:created xsi:type="dcterms:W3CDTF">2015-06-05T18:19:34Z</dcterms:created>
  <dcterms:modified xsi:type="dcterms:W3CDTF">2020-11-27T20:45:28Z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3fec5842-bf30-45fb-963d-5f898f70d577</vt:lpwstr>
  </property>
  <property fmtid="{D5CDD505-2E9C-101B-9397-08002B2CF9AE}" pid="3" name="ContentTypeId">
    <vt:lpwstr>0x010100630D38CBAB937543A295824863F58B14</vt:lpwstr>
  </property>
</Properties>
</file>